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thierry.vaes\Desktop\DCE_INSERM-NO-2025-01_VD\"/>
    </mc:Choice>
  </mc:AlternateContent>
  <xr:revisionPtr revIDLastSave="0" documentId="13_ncr:1_{A2C0B6B9-300B-4077-ADD4-F13F00E4CF13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Page de garde" sheetId="5" r:id="rId1"/>
    <sheet name="DPGF-U1172-Lille Tableau 1" sheetId="1" r:id="rId2"/>
    <sheet name="DPGF-U1172-Lille Tableau 2" sheetId="3" r:id="rId3"/>
    <sheet name="DPGF-U1172-BILAN Tableau 3" sheetId="4" r:id="rId4"/>
    <sheet name="BPU" sheetId="6" r:id="rId5"/>
  </sheets>
  <definedNames>
    <definedName name="_xlnm.Print_Area" localSheetId="3">'DPGF-U1172-BILAN Tableau 3'!$A$1:$D$32</definedName>
    <definedName name="_xlnm.Print_Area" localSheetId="1">'DPGF-U1172-Lille Tableau 1'!$A$1:$J$22</definedName>
    <definedName name="_xlnm.Print_Area" localSheetId="2">'DPGF-U1172-Lille Tableau 2'!$A$2:$J$13</definedName>
    <definedName name="_xlnm.Print_Area" localSheetId="0">'Page de garde'!$A$6:$K$29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19" i="4" l="1"/>
  <c r="E7" i="6"/>
  <c r="F7" i="6" s="1"/>
  <c r="E8" i="6"/>
  <c r="F8" i="6" s="1"/>
  <c r="E9" i="6"/>
  <c r="F9" i="6" s="1"/>
  <c r="E6" i="6"/>
  <c r="F6" i="6" s="1"/>
  <c r="D13" i="4"/>
  <c r="C13" i="4"/>
  <c r="I7" i="3"/>
  <c r="I6" i="3"/>
  <c r="J6" i="3" s="1"/>
  <c r="G19" i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H8" i="3"/>
  <c r="I8" i="3" l="1"/>
  <c r="J7" i="3"/>
  <c r="J8" i="3" s="1"/>
  <c r="J19" i="1"/>
  <c r="D7" i="4" s="1"/>
  <c r="D24" i="4" s="1"/>
  <c r="D25" i="4" s="1"/>
  <c r="D26" i="4" s="1"/>
  <c r="I19" i="1"/>
  <c r="C7" i="4" s="1"/>
  <c r="C24" i="4" s="1"/>
  <c r="C25" i="4" s="1"/>
  <c r="C26" i="4" s="1"/>
  <c r="B13" i="4"/>
  <c r="J9" i="3" l="1"/>
  <c r="J10" i="3" s="1"/>
  <c r="I9" i="3"/>
  <c r="I10" i="3" s="1"/>
  <c r="I20" i="1"/>
  <c r="I21" i="1" s="1"/>
  <c r="J20" i="1"/>
  <c r="J21" i="1" s="1"/>
  <c r="B7" i="4"/>
  <c r="B24" i="4" s="1"/>
</calcChain>
</file>

<file path=xl/sharedStrings.xml><?xml version="1.0" encoding="utf-8"?>
<sst xmlns="http://schemas.openxmlformats.org/spreadsheetml/2006/main" count="165" uniqueCount="111">
  <si>
    <t>Numéro des prix</t>
  </si>
  <si>
    <t>Désignation des locaux</t>
  </si>
  <si>
    <t>Nature du sol</t>
  </si>
  <si>
    <t>1B</t>
  </si>
  <si>
    <t>1C</t>
  </si>
  <si>
    <t>1D</t>
  </si>
  <si>
    <t>1E</t>
  </si>
  <si>
    <t>1F</t>
  </si>
  <si>
    <t>1G</t>
  </si>
  <si>
    <t>1H</t>
  </si>
  <si>
    <t>1I</t>
  </si>
  <si>
    <t>Carrelage</t>
  </si>
  <si>
    <t>PVC</t>
  </si>
  <si>
    <t>1J</t>
  </si>
  <si>
    <t>TOTAL</t>
  </si>
  <si>
    <t>Surface en m²*</t>
  </si>
  <si>
    <t>* : les surfaces sont estimatives</t>
  </si>
  <si>
    <t>surface en m²*</t>
  </si>
  <si>
    <t>Prestations hebdomadaires et mensuelles, locaux à risques spécifiques</t>
  </si>
  <si>
    <t xml:space="preserve">Vitrerie Biserte - LILLE </t>
  </si>
  <si>
    <t>Prestation unitaire **</t>
  </si>
  <si>
    <t>Le montant sera réparti sur la facturation mensuelle du Titulaire (1/12 chaque mois)</t>
  </si>
  <si>
    <t>Mixte</t>
  </si>
  <si>
    <t>** : la prestation d'entretien des vitreries sera exécutée au minimum 1 fois par an dans le cadre du marché.</t>
  </si>
  <si>
    <t>Prestations mensuelles et annuelles</t>
  </si>
  <si>
    <t>Surface en m²</t>
  </si>
  <si>
    <t xml:space="preserve">Numéro des locaux </t>
  </si>
  <si>
    <t xml:space="preserve">L2 : bâtiment Biserte </t>
  </si>
  <si>
    <t>Prix unitaire mensuel €HT/m²/mois</t>
  </si>
  <si>
    <t>Total mensuel €HT/mois</t>
  </si>
  <si>
    <t>Total annuel €HT/an</t>
  </si>
  <si>
    <t>Prestations hebdomadaires et mensuelles, locaux hors locaux de confinement biologique et radiologique</t>
  </si>
  <si>
    <t xml:space="preserve">Locaux de confinement biologique et radiologique - LILLE </t>
  </si>
  <si>
    <t>Total mensuel € HT</t>
  </si>
  <si>
    <t>Total annuel € HT</t>
  </si>
  <si>
    <t>Total bâtiment Biserte unité 1172</t>
  </si>
  <si>
    <t>L3 : bâtiment Biserte</t>
  </si>
  <si>
    <t xml:space="preserve"> Locaux de confinement biologique et radiologique - Inserm U1172 </t>
  </si>
  <si>
    <t>Sous total (3)</t>
  </si>
  <si>
    <t>Appel d'Offres Ouvert (AOO)</t>
  </si>
  <si>
    <t>Les prix sont réputés notamment comprendre toutes les charges fiscales ou autres frappant obligatoirement les prestations, les frais afférents au conditionnement, au stockage, à l’emballage, à l’assurance et au transport jusqu’au lieu de livraison, ainsi que toutes les autres dépenses nécessaires à l’exécution des prestations, les frais de main d'œuvre, les marges pour risques et les marges bénéficiaires.</t>
  </si>
  <si>
    <t>Délégation Régionale Nord-Ouest</t>
  </si>
  <si>
    <t>Maison Régionale de la Recherche Clinique (MRRC)</t>
  </si>
  <si>
    <t>6, rue du Professeur Laguesse BP 40118</t>
  </si>
  <si>
    <t>59016 Lille cedex</t>
  </si>
  <si>
    <t>Batiment Biserte - LILLE - Inserm U1172</t>
  </si>
  <si>
    <t>PRESTATION DE NETTOYAGE DES LOCAUX  Y COMPRIS LA VITRERIE INSERM DR NORD-OUEST</t>
  </si>
  <si>
    <t>TOTAL GENERAL H.T</t>
  </si>
  <si>
    <t>TOTAL TVA (au taux de 20%)</t>
  </si>
  <si>
    <t>TOTAL TTC</t>
  </si>
  <si>
    <t>TOTAL GENERAL HT</t>
  </si>
  <si>
    <t>TOTAL TVA au taux de 20%</t>
  </si>
  <si>
    <t>TERTIAIRE</t>
  </si>
  <si>
    <t>1A</t>
  </si>
  <si>
    <t>1231, 1450, 1460, 1510, 1900, 1901, 1902, 1421, 2660, 2340, 2370, 2381, 2390, 2421, 2432, 2570, 2681, 2682, 2590, 2431, 2650</t>
  </si>
  <si>
    <t>10, 20, 30, 210, 220, 230, 240, 320, 340, 350, 360, 1010, 1050, 1060, 1070, 2050, 2190, 2230, 2240, 2191</t>
  </si>
  <si>
    <t>LABORATOIRE</t>
  </si>
  <si>
    <t>080, 1400, 1410, 1420, 1430, 1470, 1904, 2430, 2520, 2530, 2540, 2600, 2680, 2901</t>
  </si>
  <si>
    <t>PIECE TECHNIQUE</t>
  </si>
  <si>
    <t>060, 070, 090, 1041, 1330, 1331, 1370, 1380, 1390, 1903, 1906, 1912, 2030, 2060, 2360, 2440</t>
  </si>
  <si>
    <t>110, 120, 180, 330, 380, 381, 1150, 1905, 1910, 1911, 2904, 2905, 2908,</t>
  </si>
  <si>
    <t>CIRCULATION</t>
  </si>
  <si>
    <t>1320, 1530, 1909, 2350, 2900, 2903</t>
  </si>
  <si>
    <t>1190, 1340, 1350, 2200, 2400,  2420</t>
  </si>
  <si>
    <t>050, 051, 130, 150, 160, 170, 190, 191, 200, 250, 260, 270, 300, 310, 370, 1270, 2063, 2270, 2280, 2907</t>
  </si>
  <si>
    <t>SANITAIRES</t>
  </si>
  <si>
    <t>EXTERIEURS</t>
  </si>
  <si>
    <t>Passerelle entrée, sas entrée côté parking</t>
  </si>
  <si>
    <t>2A</t>
  </si>
  <si>
    <t>2B</t>
  </si>
  <si>
    <t>2060, 2062, 2906</t>
  </si>
  <si>
    <t>1480, 1490, 1500, 1520, 1907, 2000, 2040, 2070, 2080, 2100, 2470, 2480, 2490, 2500, 2510, 2550, 2560, 2902</t>
  </si>
  <si>
    <t>1K</t>
  </si>
  <si>
    <t>1280, 1300</t>
  </si>
  <si>
    <t>1080, 1090, 1110, 1120, 1130, 1140, 1160, 1170, 1180, 1200, 1210, 1230, 1321, 2010, 2160, 2250, 2260, 2290, 2300, 2310, 2320, 2330</t>
  </si>
  <si>
    <t>Fréquence</t>
  </si>
  <si>
    <t>1 fois par semaine</t>
  </si>
  <si>
    <t>2 fois par semaine</t>
  </si>
  <si>
    <t>3 fois par semaine</t>
  </si>
  <si>
    <t>5 fois par semaine</t>
  </si>
  <si>
    <t>2 fois par mois</t>
  </si>
  <si>
    <t>SALLE DE PAUSE</t>
  </si>
  <si>
    <t xml:space="preserve">NON DU SOUMISSIONAIRE : </t>
  </si>
  <si>
    <t>PRESTATIONS OCCASIONNELLES REGIES PAR BONS DE COMMANDE
BORDEREAU DES PRIX UNITAIRES (BPU)</t>
  </si>
  <si>
    <t xml:space="preserve">DESIGNATION DES PRESTATIONS </t>
  </si>
  <si>
    <t>Unité d'œuvre</t>
  </si>
  <si>
    <t>Tranche de
commande</t>
  </si>
  <si>
    <t>Prix 
Hors Taxes (HT)
(en euros) sur la  base de l'unité d'œuvre</t>
  </si>
  <si>
    <t>Prix 
Toutes Taxes
Comprises (TTC)
(en euros) sur la  base de l'unité d'œuvre</t>
  </si>
  <si>
    <t>PRESTATION DE NETTOYAGE DANS LE CADRE D'UNE CRISE SANITAIRE ET OU PANDEMIE :</t>
  </si>
  <si>
    <r>
      <t xml:space="preserve">Opération journalière de nettoyage/désinfection dans le cadre d'un crise sanitaire et ou pandemie comprenant nettoyage/désinfection journalière :
</t>
    </r>
    <r>
      <rPr>
        <b/>
        <sz val="11"/>
        <color indexed="8"/>
        <rFont val="Arial"/>
        <family val="2"/>
      </rPr>
      <t>du</t>
    </r>
    <r>
      <rPr>
        <b/>
        <sz val="11"/>
        <color indexed="10"/>
        <rFont val="Arial"/>
        <family val="2"/>
      </rPr>
      <t xml:space="preserve"> site Inserm U1172 – Bâtiment Biserte</t>
    </r>
    <r>
      <rPr>
        <b/>
        <sz val="11"/>
        <color indexed="8"/>
        <rFont val="Arial"/>
        <family val="2"/>
      </rPr>
      <t xml:space="preserve">
</t>
    </r>
    <r>
      <rPr>
        <i/>
        <sz val="11"/>
        <color indexed="8"/>
        <rFont val="Arial"/>
        <family val="2"/>
      </rPr>
      <t xml:space="preserve">
</t>
    </r>
    <r>
      <rPr>
        <sz val="11"/>
        <rFont val="Arial"/>
        <family val="2"/>
      </rPr>
      <t xml:space="preserve">De l'ensemble des points de contacts ci-dessous, avec des produits certifiés et efficace contre les pathogènes à l'origine de la crise sanitaire et ou pandémie, 1 fois/jour (sauf mentions contraires), à savoir : 
Des locaux communs  salle de pause, sanitaires, réfectoire
</t>
    </r>
    <r>
      <rPr>
        <i/>
        <sz val="11"/>
        <rFont val="Arial"/>
        <family val="2"/>
      </rPr>
      <t>- Des 111 interrupteurs ;
- Des 4 rampes d’escalier ;
- Des 218 poignées de portes (109 portes) ;
-Des 4 sanitaires (pièces 1190, 1340, 1350, 2200, 2400,  2420 notamment des points de contacts, poignées de portes, boutons de chasse d’eau, robinetterie, distributeurs manuels etc.) ;</t>
    </r>
    <r>
      <rPr>
        <sz val="11"/>
        <rFont val="Arial"/>
        <family val="2"/>
      </rPr>
      <t xml:space="preserve">
</t>
    </r>
  </si>
  <si>
    <t xml:space="preserve">Coût 
journalier
</t>
  </si>
  <si>
    <t>m²</t>
  </si>
  <si>
    <t>&lt; à 100  m²</t>
  </si>
  <si>
    <t>de 101 à 1 000 m²</t>
  </si>
  <si>
    <t>&gt; à 1 001 m²</t>
  </si>
  <si>
    <t xml:space="preserve">ANNEXE FINANCIERE N°1 A L’ACTE D’ENGAGEMENT </t>
  </si>
  <si>
    <t>Toutes les prestations définies dans le CCTP et ses annexes sont considérées être intégrées dans chaque DPGF et BPU</t>
  </si>
  <si>
    <t>Consultation n° INSERM-NO-2025-01</t>
  </si>
  <si>
    <t>Le candidat doit obligatoirement compléter la présente annexe financière n°1 sans y apporter de modification et la joindre à son offre avec l’acte d’engagement. Toute omission ou modification de cette annexe entraînera l’irrégularité de l’offre et son irrecevabilité. Seules les cases surlignées en jaune sont à remplir. Le DPGF doit être intégralement renseigné sous peine d’irrecevabilité de l’offre.</t>
  </si>
  <si>
    <t xml:space="preserve">INSERM-NO-2025-01 -  Annexe Financiére n°1  - Tableau 1 Décomposition du prix global et forfaitaire </t>
  </si>
  <si>
    <t>Le candidat doit obligatoirement compléter la présente annexe financière n°1 sans y apporter de modification et la joindre à son offre avec l’acte d’engagement. Toute omission ou modification de cette annexe entraînera l’irrégularité de l’offre et son irrecevabilité. Seules les cases surlignées en jaune sont à remplir. Le BPU doit être intégralement renseigné sous peine d’irrecevabilité de l’offre.</t>
  </si>
  <si>
    <t xml:space="preserve">INSERM-NO-2025-01 - Annexe Financière n°1 - Tableau 2 Décomposition du prix global et forfaitaire </t>
  </si>
  <si>
    <t>Sous total (1) (tableau 1)</t>
  </si>
  <si>
    <t>Sous total (2) (tableau 2)</t>
  </si>
  <si>
    <t>Total mensuel €</t>
  </si>
  <si>
    <t>Total annuel €</t>
  </si>
  <si>
    <t>Total genérale H.T</t>
  </si>
  <si>
    <t>Total TVA applicable (20%)</t>
  </si>
  <si>
    <r>
      <t>Lavage des sols avec</t>
    </r>
    <r>
      <rPr>
        <sz val="11"/>
        <color indexed="19"/>
        <rFont val="Arial"/>
        <family val="2"/>
      </rPr>
      <t xml:space="preserve"> </t>
    </r>
    <r>
      <rPr>
        <i/>
        <sz val="11"/>
        <color indexed="62"/>
        <rFont val="Arial"/>
        <family val="2"/>
      </rPr>
      <t>produits certifiés et efficaces contre les pathogènes à l'origine de la crise sanitaire et ou pandémie</t>
    </r>
  </si>
  <si>
    <t>INSERM-NO-2025-01 -  Annexe financière n°1 - Tableau 3 Récapitulation du prix  global et forfaitaire des prestations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</si>
</sst>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_);\(#,##0.00\)"/>
    <numFmt numFmtId="165" formatCode="_-* #,##0.00\ [$€-40C]_-;\-* #,##0.00\ [$€-40C]_-;_-* &quot;-&quot;??\ [$€-40C]_-;_-@_-"/>
  </numFmts>
  <fonts count="34" x14ac:knownFonts="1">
    <font>
      <sz val="10"/>
      <name val="Arial"/>
      <family val="2"/>
    </font>
    <font>
      <b/>
      <sz val="14"/>
      <name val="Times"/>
      <family val="1"/>
    </font>
    <font>
      <sz val="10"/>
      <name val="Times"/>
      <family val="1"/>
    </font>
    <font>
      <b/>
      <sz val="12"/>
      <name val="Times"/>
      <family val="1"/>
    </font>
    <font>
      <sz val="10"/>
      <name val="Arial"/>
      <family val="2"/>
    </font>
    <font>
      <sz val="12"/>
      <name val="Arial"/>
      <family val="2"/>
    </font>
    <font>
      <sz val="11"/>
      <name val="Calibri"/>
      <family val="2"/>
    </font>
    <font>
      <b/>
      <sz val="11"/>
      <name val="Arial"/>
      <family val="2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Arial"/>
      <family val="2"/>
    </font>
    <font>
      <b/>
      <u/>
      <sz val="16"/>
      <color rgb="FF000000"/>
      <name val="Arial"/>
      <family val="2"/>
    </font>
    <font>
      <b/>
      <sz val="16"/>
      <color rgb="FF000000"/>
      <name val="Arial"/>
      <family val="2"/>
    </font>
    <font>
      <b/>
      <i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rgb="FFFF0000"/>
      <name val="Arial"/>
      <family val="2"/>
    </font>
    <font>
      <sz val="12"/>
      <color theme="1"/>
      <name val="Arial"/>
      <family val="2"/>
    </font>
    <font>
      <sz val="10"/>
      <color rgb="FF000000"/>
      <name val="Arial"/>
      <family val="2"/>
    </font>
    <font>
      <sz val="1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theme="0"/>
      <name val="Arial"/>
      <family val="2"/>
    </font>
    <font>
      <sz val="11"/>
      <name val="Arial"/>
      <family val="2"/>
    </font>
    <font>
      <b/>
      <sz val="11"/>
      <color indexed="8"/>
      <name val="Arial"/>
      <family val="2"/>
    </font>
    <font>
      <b/>
      <sz val="11"/>
      <color indexed="10"/>
      <name val="Arial"/>
      <family val="2"/>
    </font>
    <font>
      <i/>
      <sz val="11"/>
      <color indexed="8"/>
      <name val="Arial"/>
      <family val="2"/>
    </font>
    <font>
      <i/>
      <sz val="11"/>
      <name val="Arial"/>
      <family val="2"/>
    </font>
    <font>
      <sz val="11"/>
      <color indexed="19"/>
      <name val="Arial"/>
      <family val="2"/>
    </font>
    <font>
      <i/>
      <sz val="11"/>
      <color indexed="62"/>
      <name val="Arial"/>
      <family val="2"/>
    </font>
    <font>
      <sz val="11"/>
      <color rgb="FFFF0000"/>
      <name val="Calibri"/>
      <family val="2"/>
      <scheme val="minor"/>
    </font>
    <font>
      <b/>
      <sz val="10"/>
      <color rgb="FFFF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1F497D"/>
        <bgColor indexed="64"/>
      </patternFill>
    </fill>
    <fill>
      <patternFill patternType="solid">
        <fgColor rgb="FF1F497D"/>
        <bgColor indexed="26"/>
      </patternFill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26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theme="1" tint="0.499984740745262"/>
      </right>
      <top style="medium">
        <color theme="1"/>
      </top>
      <bottom style="medium">
        <color theme="1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/>
      </top>
      <bottom style="medium">
        <color theme="1"/>
      </bottom>
      <diagonal/>
    </border>
    <border>
      <left style="thin">
        <color theme="1" tint="0.499984740745262"/>
      </left>
      <right/>
      <top style="medium">
        <color theme="1"/>
      </top>
      <bottom style="medium">
        <color theme="1"/>
      </bottom>
      <diagonal/>
    </border>
    <border>
      <left style="thin">
        <color theme="1" tint="0.499984740745262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44" fontId="4" fillId="0" borderId="0" applyFont="0" applyFill="0" applyBorder="0" applyAlignment="0" applyProtection="0"/>
  </cellStyleXfs>
  <cellXfs count="198">
    <xf numFmtId="0" fontId="0" fillId="0" borderId="0" xfId="0"/>
    <xf numFmtId="0" fontId="2" fillId="0" borderId="0" xfId="0" applyFont="1" applyAlignment="1">
      <alignment vertical="center" wrapText="1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5" fillId="0" borderId="0" xfId="0" applyFont="1"/>
    <xf numFmtId="0" fontId="0" fillId="0" borderId="0" xfId="0" applyAlignment="1">
      <alignment horizontal="center"/>
    </xf>
    <xf numFmtId="0" fontId="0" fillId="0" borderId="0" xfId="0" applyFill="1"/>
    <xf numFmtId="0" fontId="1" fillId="0" borderId="0" xfId="0" applyFont="1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 indent="1"/>
    </xf>
    <xf numFmtId="0" fontId="10" fillId="2" borderId="2" xfId="0" applyFont="1" applyFill="1" applyBorder="1" applyAlignment="1">
      <alignment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 indent="1"/>
    </xf>
    <xf numFmtId="4" fontId="10" fillId="0" borderId="2" xfId="0" applyNumberFormat="1" applyFont="1" applyFill="1" applyBorder="1" applyAlignment="1">
      <alignment horizontal="center" vertical="center" wrapText="1"/>
    </xf>
    <xf numFmtId="2" fontId="10" fillId="0" borderId="2" xfId="0" applyNumberFormat="1" applyFont="1" applyBorder="1" applyAlignment="1">
      <alignment horizontal="righ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5" xfId="0" applyFont="1" applyBorder="1"/>
    <xf numFmtId="0" fontId="10" fillId="0" borderId="0" xfId="0" applyFont="1" applyBorder="1"/>
    <xf numFmtId="0" fontId="10" fillId="0" borderId="0" xfId="0" applyFont="1"/>
    <xf numFmtId="0" fontId="10" fillId="0" borderId="0" xfId="0" applyFont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2" fontId="10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1" fillId="3" borderId="1" xfId="0" applyFont="1" applyFill="1" applyBorder="1" applyAlignment="1">
      <alignment vertical="center" wrapText="1"/>
    </xf>
    <xf numFmtId="2" fontId="10" fillId="3" borderId="2" xfId="0" applyNumberFormat="1" applyFont="1" applyFill="1" applyBorder="1" applyAlignment="1">
      <alignment horizontal="center" vertical="center" wrapText="1"/>
    </xf>
    <xf numFmtId="2" fontId="10" fillId="3" borderId="2" xfId="0" applyNumberFormat="1" applyFont="1" applyFill="1" applyBorder="1" applyAlignment="1">
      <alignment horizontal="right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center" vertical="center" wrapText="1"/>
    </xf>
    <xf numFmtId="2" fontId="12" fillId="2" borderId="2" xfId="0" applyNumberFormat="1" applyFont="1" applyFill="1" applyBorder="1" applyAlignment="1">
      <alignment horizontal="center" vertical="center" wrapText="1"/>
    </xf>
    <xf numFmtId="2" fontId="12" fillId="2" borderId="7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horizontal="center"/>
    </xf>
    <xf numFmtId="0" fontId="13" fillId="0" borderId="0" xfId="0" applyFont="1"/>
    <xf numFmtId="0" fontId="14" fillId="0" borderId="0" xfId="0" applyFont="1" applyAlignment="1">
      <alignment horizontal="center" vertical="center"/>
    </xf>
    <xf numFmtId="0" fontId="16" fillId="4" borderId="1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6" fillId="4" borderId="9" xfId="0" applyFont="1" applyFill="1" applyBorder="1" applyAlignment="1">
      <alignment horizontal="center" vertical="center" wrapText="1"/>
    </xf>
    <xf numFmtId="0" fontId="16" fillId="4" borderId="10" xfId="0" applyFont="1" applyFill="1" applyBorder="1" applyAlignment="1">
      <alignment horizontal="center" vertical="center" wrapText="1"/>
    </xf>
    <xf numFmtId="0" fontId="16" fillId="4" borderId="11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vertical="center" wrapText="1"/>
    </xf>
    <xf numFmtId="4" fontId="9" fillId="5" borderId="7" xfId="0" applyNumberFormat="1" applyFont="1" applyFill="1" applyBorder="1" applyAlignment="1">
      <alignment horizontal="center" vertical="center" wrapText="1"/>
    </xf>
    <xf numFmtId="49" fontId="17" fillId="0" borderId="0" xfId="0" applyNumberFormat="1" applyFont="1" applyFill="1" applyBorder="1" applyAlignment="1">
      <alignment horizontal="right" vertical="center" wrapText="1"/>
    </xf>
    <xf numFmtId="49" fontId="17" fillId="0" borderId="0" xfId="0" applyNumberFormat="1" applyFont="1" applyFill="1" applyBorder="1" applyAlignment="1">
      <alignment horizontal="center" vertical="center" wrapText="1"/>
    </xf>
    <xf numFmtId="2" fontId="17" fillId="0" borderId="0" xfId="0" applyNumberFormat="1" applyFont="1" applyFill="1" applyBorder="1" applyAlignment="1">
      <alignment horizontal="center" vertical="center" wrapText="1"/>
    </xf>
    <xf numFmtId="2" fontId="17" fillId="0" borderId="0" xfId="0" applyNumberFormat="1" applyFont="1" applyFill="1" applyBorder="1" applyAlignment="1">
      <alignment vertical="center" wrapText="1"/>
    </xf>
    <xf numFmtId="49" fontId="17" fillId="6" borderId="13" xfId="0" applyNumberFormat="1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vertical="center" wrapText="1"/>
    </xf>
    <xf numFmtId="4" fontId="9" fillId="5" borderId="2" xfId="0" applyNumberFormat="1" applyFont="1" applyFill="1" applyBorder="1" applyAlignment="1">
      <alignment horizontal="center" vertical="center" wrapText="1"/>
    </xf>
    <xf numFmtId="0" fontId="8" fillId="5" borderId="15" xfId="0" applyFont="1" applyFill="1" applyBorder="1" applyAlignment="1">
      <alignment vertical="center" wrapText="1"/>
    </xf>
    <xf numFmtId="0" fontId="10" fillId="7" borderId="2" xfId="0" applyFont="1" applyFill="1" applyBorder="1" applyAlignment="1">
      <alignment horizontal="center"/>
    </xf>
    <xf numFmtId="0" fontId="10" fillId="7" borderId="7" xfId="0" applyFont="1" applyFill="1" applyBorder="1" applyAlignment="1">
      <alignment horizontal="center"/>
    </xf>
    <xf numFmtId="2" fontId="11" fillId="7" borderId="16" xfId="0" applyNumberFormat="1" applyFont="1" applyFill="1" applyBorder="1" applyAlignment="1">
      <alignment horizontal="center" vertical="center" wrapText="1"/>
    </xf>
    <xf numFmtId="2" fontId="11" fillId="7" borderId="13" xfId="0" applyNumberFormat="1" applyFont="1" applyFill="1" applyBorder="1" applyAlignment="1">
      <alignment horizontal="center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49" fontId="11" fillId="5" borderId="13" xfId="0" applyNumberFormat="1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vertical="center" wrapText="1"/>
    </xf>
    <xf numFmtId="0" fontId="10" fillId="5" borderId="14" xfId="0" applyFont="1" applyFill="1" applyBorder="1" applyAlignment="1">
      <alignment vertical="center" wrapText="1"/>
    </xf>
    <xf numFmtId="0" fontId="10" fillId="5" borderId="7" xfId="0" applyFont="1" applyFill="1" applyBorder="1" applyAlignment="1">
      <alignment vertical="center" wrapText="1"/>
    </xf>
    <xf numFmtId="0" fontId="10" fillId="8" borderId="2" xfId="0" applyFont="1" applyFill="1" applyBorder="1" applyAlignment="1" applyProtection="1">
      <alignment vertical="center" wrapText="1"/>
      <protection locked="0"/>
    </xf>
    <xf numFmtId="0" fontId="24" fillId="11" borderId="36" xfId="0" applyFont="1" applyFill="1" applyBorder="1" applyAlignment="1">
      <alignment horizontal="center" vertical="center" wrapText="1"/>
    </xf>
    <xf numFmtId="0" fontId="24" fillId="9" borderId="36" xfId="0" applyFont="1" applyFill="1" applyBorder="1" applyAlignment="1">
      <alignment horizontal="center" vertical="center" wrapText="1"/>
    </xf>
    <xf numFmtId="0" fontId="7" fillId="4" borderId="37" xfId="0" applyFont="1" applyFill="1" applyBorder="1" applyAlignment="1">
      <alignment horizontal="center" vertical="center" wrapText="1"/>
    </xf>
    <xf numFmtId="0" fontId="24" fillId="12" borderId="38" xfId="0" applyFont="1" applyFill="1" applyBorder="1" applyAlignment="1">
      <alignment horizontal="center" vertical="center" wrapText="1"/>
    </xf>
    <xf numFmtId="0" fontId="24" fillId="12" borderId="39" xfId="0" applyFont="1" applyFill="1" applyBorder="1" applyAlignment="1">
      <alignment horizontal="center" vertical="center" wrapText="1"/>
    </xf>
    <xf numFmtId="0" fontId="24" fillId="12" borderId="40" xfId="0" applyFont="1" applyFill="1" applyBorder="1" applyAlignment="1">
      <alignment horizontal="center" vertical="center" wrapText="1"/>
    </xf>
    <xf numFmtId="0" fontId="25" fillId="3" borderId="8" xfId="0" applyFont="1" applyFill="1" applyBorder="1" applyAlignment="1">
      <alignment horizontal="left" vertical="top" wrapText="1"/>
    </xf>
    <xf numFmtId="0" fontId="25" fillId="12" borderId="8" xfId="0" applyFont="1" applyFill="1" applyBorder="1" applyAlignment="1">
      <alignment horizontal="center" vertical="center" wrapText="1"/>
    </xf>
    <xf numFmtId="0" fontId="24" fillId="12" borderId="8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left" vertical="center" wrapText="1"/>
    </xf>
    <xf numFmtId="0" fontId="13" fillId="12" borderId="2" xfId="0" applyFont="1" applyFill="1" applyBorder="1" applyAlignment="1">
      <alignment horizontal="center" vertical="center" wrapText="1"/>
    </xf>
    <xf numFmtId="0" fontId="25" fillId="0" borderId="0" xfId="0" applyFont="1"/>
    <xf numFmtId="165" fontId="17" fillId="6" borderId="7" xfId="0" applyNumberFormat="1" applyFont="1" applyFill="1" applyBorder="1" applyAlignment="1">
      <alignment vertical="center" wrapText="1"/>
    </xf>
    <xf numFmtId="165" fontId="11" fillId="13" borderId="7" xfId="0" applyNumberFormat="1" applyFont="1" applyFill="1" applyBorder="1" applyAlignment="1">
      <alignment vertical="center" wrapText="1"/>
    </xf>
    <xf numFmtId="165" fontId="10" fillId="8" borderId="2" xfId="0" applyNumberFormat="1" applyFont="1" applyFill="1" applyBorder="1" applyAlignment="1" applyProtection="1">
      <alignment vertical="center" wrapText="1"/>
      <protection locked="0"/>
    </xf>
    <xf numFmtId="165" fontId="11" fillId="13" borderId="15" xfId="0" applyNumberFormat="1" applyFont="1" applyFill="1" applyBorder="1" applyAlignment="1">
      <alignment horizontal="right" vertical="center" wrapText="1"/>
    </xf>
    <xf numFmtId="165" fontId="11" fillId="13" borderId="2" xfId="0" applyNumberFormat="1" applyFont="1" applyFill="1" applyBorder="1" applyAlignment="1">
      <alignment horizontal="right" vertical="center" wrapText="1"/>
    </xf>
    <xf numFmtId="165" fontId="11" fillId="13" borderId="3" xfId="0" applyNumberFormat="1" applyFont="1" applyFill="1" applyBorder="1" applyAlignment="1" applyProtection="1">
      <alignment horizontal="right" vertical="center" wrapText="1"/>
      <protection locked="0"/>
    </xf>
    <xf numFmtId="165" fontId="11" fillId="13" borderId="7" xfId="0" applyNumberFormat="1" applyFont="1" applyFill="1" applyBorder="1" applyAlignment="1">
      <alignment horizontal="right" vertical="center" wrapText="1"/>
    </xf>
    <xf numFmtId="165" fontId="11" fillId="13" borderId="17" xfId="0" applyNumberFormat="1" applyFont="1" applyFill="1" applyBorder="1" applyAlignment="1" applyProtection="1">
      <alignment horizontal="right" vertical="center" wrapText="1"/>
      <protection locked="0"/>
    </xf>
    <xf numFmtId="4" fontId="11" fillId="13" borderId="15" xfId="0" applyNumberFormat="1" applyFont="1" applyFill="1" applyBorder="1" applyAlignment="1">
      <alignment horizontal="center" vertical="center" wrapText="1"/>
    </xf>
    <xf numFmtId="165" fontId="10" fillId="14" borderId="2" xfId="0" applyNumberFormat="1" applyFont="1" applyFill="1" applyBorder="1"/>
    <xf numFmtId="165" fontId="10" fillId="14" borderId="7" xfId="0" applyNumberFormat="1" applyFont="1" applyFill="1" applyBorder="1"/>
    <xf numFmtId="0" fontId="11" fillId="14" borderId="1" xfId="0" applyFont="1" applyFill="1" applyBorder="1" applyAlignment="1">
      <alignment horizontal="right"/>
    </xf>
    <xf numFmtId="0" fontId="11" fillId="14" borderId="6" xfId="0" applyFont="1" applyFill="1" applyBorder="1" applyAlignment="1">
      <alignment horizontal="right"/>
    </xf>
    <xf numFmtId="165" fontId="12" fillId="8" borderId="2" xfId="0" applyNumberFormat="1" applyFont="1" applyFill="1" applyBorder="1" applyAlignment="1">
      <alignment vertical="center" wrapText="1"/>
    </xf>
    <xf numFmtId="0" fontId="16" fillId="4" borderId="45" xfId="0" applyFont="1" applyFill="1" applyBorder="1" applyAlignment="1">
      <alignment horizontal="center" vertical="center" wrapText="1"/>
    </xf>
    <xf numFmtId="165" fontId="10" fillId="3" borderId="2" xfId="0" applyNumberFormat="1" applyFont="1" applyFill="1" applyBorder="1" applyAlignment="1">
      <alignment vertical="center" wrapText="1"/>
    </xf>
    <xf numFmtId="165" fontId="10" fillId="3" borderId="3" xfId="0" applyNumberFormat="1" applyFont="1" applyFill="1" applyBorder="1" applyAlignment="1" applyProtection="1">
      <alignment horizontal="right" vertical="center" wrapText="1"/>
      <protection locked="0"/>
    </xf>
    <xf numFmtId="165" fontId="4" fillId="0" borderId="0" xfId="0" applyNumberFormat="1" applyFont="1" applyAlignment="1">
      <alignment vertical="center" wrapText="1"/>
    </xf>
    <xf numFmtId="4" fontId="10" fillId="3" borderId="2" xfId="0" applyNumberFormat="1" applyFont="1" applyFill="1" applyBorder="1" applyAlignment="1">
      <alignment vertical="center" wrapText="1"/>
    </xf>
    <xf numFmtId="4" fontId="10" fillId="3" borderId="3" xfId="0" applyNumberFormat="1" applyFont="1" applyFill="1" applyBorder="1" applyAlignment="1" applyProtection="1">
      <alignment horizontal="right" vertical="center" wrapText="1"/>
      <protection locked="0"/>
    </xf>
    <xf numFmtId="165" fontId="12" fillId="3" borderId="2" xfId="2" applyNumberFormat="1" applyFont="1" applyFill="1" applyBorder="1" applyAlignment="1">
      <alignment vertical="center" wrapText="1"/>
    </xf>
    <xf numFmtId="165" fontId="12" fillId="3" borderId="2" xfId="0" applyNumberFormat="1" applyFont="1" applyFill="1" applyBorder="1" applyAlignment="1">
      <alignment vertical="center" wrapText="1"/>
    </xf>
    <xf numFmtId="165" fontId="12" fillId="14" borderId="7" xfId="0" applyNumberFormat="1" applyFont="1" applyFill="1" applyBorder="1" applyAlignment="1">
      <alignment vertical="center" wrapText="1"/>
    </xf>
    <xf numFmtId="49" fontId="12" fillId="14" borderId="6" xfId="0" applyNumberFormat="1" applyFont="1" applyFill="1" applyBorder="1" applyAlignment="1">
      <alignment horizontal="center" vertical="center" wrapText="1"/>
    </xf>
    <xf numFmtId="0" fontId="10" fillId="0" borderId="3" xfId="0" applyFont="1" applyBorder="1" applyAlignment="1" applyProtection="1">
      <alignment vertical="center" wrapText="1"/>
      <protection locked="0"/>
    </xf>
    <xf numFmtId="165" fontId="12" fillId="3" borderId="3" xfId="2" applyNumberFormat="1" applyFont="1" applyFill="1" applyBorder="1" applyAlignment="1" applyProtection="1">
      <alignment horizontal="center" vertical="center" wrapText="1"/>
      <protection locked="0"/>
    </xf>
    <xf numFmtId="0" fontId="10" fillId="0" borderId="42" xfId="0" applyFont="1" applyBorder="1"/>
    <xf numFmtId="0" fontId="10" fillId="3" borderId="3" xfId="0" applyFont="1" applyFill="1" applyBorder="1" applyAlignment="1" applyProtection="1">
      <alignment vertical="center" wrapText="1"/>
      <protection locked="0"/>
    </xf>
    <xf numFmtId="165" fontId="12" fillId="3" borderId="3" xfId="0" applyNumberFormat="1" applyFont="1" applyFill="1" applyBorder="1" applyAlignment="1" applyProtection="1">
      <alignment horizontal="center" vertical="center" wrapText="1"/>
      <protection locked="0"/>
    </xf>
    <xf numFmtId="165" fontId="12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12" fillId="14" borderId="17" xfId="0" applyNumberFormat="1" applyFont="1" applyFill="1" applyBorder="1" applyAlignment="1">
      <alignment vertical="center" wrapText="1"/>
    </xf>
    <xf numFmtId="165" fontId="10" fillId="14" borderId="3" xfId="0" applyNumberFormat="1" applyFont="1" applyFill="1" applyBorder="1"/>
    <xf numFmtId="165" fontId="10" fillId="14" borderId="17" xfId="0" applyNumberFormat="1" applyFont="1" applyFill="1" applyBorder="1"/>
    <xf numFmtId="165" fontId="25" fillId="8" borderId="8" xfId="0" applyNumberFormat="1" applyFont="1" applyFill="1" applyBorder="1" applyAlignment="1">
      <alignment horizontal="center" vertical="center" wrapText="1"/>
    </xf>
    <xf numFmtId="165" fontId="25" fillId="3" borderId="8" xfId="0" applyNumberFormat="1" applyFont="1" applyFill="1" applyBorder="1" applyAlignment="1">
      <alignment horizontal="center" vertical="center" wrapText="1"/>
    </xf>
    <xf numFmtId="165" fontId="25" fillId="8" borderId="2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22" fillId="13" borderId="5" xfId="0" applyFont="1" applyFill="1" applyBorder="1" applyAlignment="1">
      <alignment horizontal="center" vertical="center" wrapText="1"/>
    </xf>
    <xf numFmtId="0" fontId="11" fillId="13" borderId="0" xfId="0" applyFont="1" applyFill="1" applyBorder="1" applyAlignment="1">
      <alignment horizontal="center" vertical="center" wrapText="1"/>
    </xf>
    <xf numFmtId="0" fontId="11" fillId="13" borderId="42" xfId="0" applyFont="1" applyFill="1" applyBorder="1" applyAlignment="1">
      <alignment horizontal="center" vertical="center" wrapText="1"/>
    </xf>
    <xf numFmtId="49" fontId="17" fillId="10" borderId="43" xfId="0" applyNumberFormat="1" applyFont="1" applyFill="1" applyBorder="1" applyAlignment="1">
      <alignment horizontal="center" vertical="center" wrapText="1"/>
    </xf>
    <xf numFmtId="49" fontId="17" fillId="10" borderId="44" xfId="0" applyNumberFormat="1" applyFont="1" applyFill="1" applyBorder="1" applyAlignment="1">
      <alignment horizontal="center" vertical="center" wrapText="1"/>
    </xf>
    <xf numFmtId="49" fontId="17" fillId="10" borderId="23" xfId="0" applyNumberFormat="1" applyFont="1" applyFill="1" applyBorder="1" applyAlignment="1">
      <alignment horizontal="center" vertical="center" wrapText="1"/>
    </xf>
    <xf numFmtId="49" fontId="17" fillId="10" borderId="14" xfId="0" applyNumberFormat="1" applyFont="1" applyFill="1" applyBorder="1" applyAlignment="1">
      <alignment horizontal="center" vertical="center" wrapText="1"/>
    </xf>
    <xf numFmtId="49" fontId="17" fillId="10" borderId="24" xfId="0" applyNumberFormat="1" applyFont="1" applyFill="1" applyBorder="1" applyAlignment="1">
      <alignment horizontal="center" vertical="center" wrapText="1"/>
    </xf>
    <xf numFmtId="49" fontId="17" fillId="10" borderId="25" xfId="0" applyNumberFormat="1" applyFont="1" applyFill="1" applyBorder="1" applyAlignment="1">
      <alignment horizontal="center" vertical="center" wrapText="1"/>
    </xf>
    <xf numFmtId="49" fontId="12" fillId="15" borderId="21" xfId="0" applyNumberFormat="1" applyFont="1" applyFill="1" applyBorder="1" applyAlignment="1">
      <alignment horizontal="left" vertical="center" wrapText="1"/>
    </xf>
    <xf numFmtId="49" fontId="12" fillId="15" borderId="18" xfId="0" applyNumberFormat="1" applyFont="1" applyFill="1" applyBorder="1" applyAlignment="1">
      <alignment horizontal="left" vertical="center" wrapText="1"/>
    </xf>
    <xf numFmtId="49" fontId="12" fillId="15" borderId="41" xfId="0" applyNumberFormat="1" applyFont="1" applyFill="1" applyBorder="1" applyAlignment="1">
      <alignment horizontal="left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11" fillId="4" borderId="25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6" fillId="4" borderId="12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2" fontId="17" fillId="6" borderId="16" xfId="0" applyNumberFormat="1" applyFont="1" applyFill="1" applyBorder="1" applyAlignment="1">
      <alignment horizontal="center" vertical="center" wrapText="1"/>
    </xf>
    <xf numFmtId="2" fontId="17" fillId="6" borderId="13" xfId="0" applyNumberFormat="1" applyFont="1" applyFill="1" applyBorder="1" applyAlignment="1">
      <alignment horizontal="center" vertical="center" wrapText="1"/>
    </xf>
    <xf numFmtId="49" fontId="11" fillId="13" borderId="21" xfId="0" applyNumberFormat="1" applyFont="1" applyFill="1" applyBorder="1" applyAlignment="1">
      <alignment horizontal="right" vertical="center" wrapText="1"/>
    </xf>
    <xf numFmtId="49" fontId="11" fillId="13" borderId="18" xfId="0" applyNumberFormat="1" applyFont="1" applyFill="1" applyBorder="1" applyAlignment="1">
      <alignment horizontal="right" vertical="center" wrapText="1"/>
    </xf>
    <xf numFmtId="49" fontId="11" fillId="13" borderId="22" xfId="0" applyNumberFormat="1" applyFont="1" applyFill="1" applyBorder="1" applyAlignment="1">
      <alignment horizontal="right" vertical="center" wrapText="1"/>
    </xf>
    <xf numFmtId="49" fontId="17" fillId="6" borderId="19" xfId="0" applyNumberFormat="1" applyFont="1" applyFill="1" applyBorder="1" applyAlignment="1">
      <alignment horizontal="right" vertical="center" wrapText="1"/>
    </xf>
    <xf numFmtId="49" fontId="17" fillId="6" borderId="20" xfId="0" applyNumberFormat="1" applyFont="1" applyFill="1" applyBorder="1" applyAlignment="1">
      <alignment horizontal="right" vertical="center" wrapText="1"/>
    </xf>
    <xf numFmtId="49" fontId="17" fillId="6" borderId="13" xfId="0" applyNumberFormat="1" applyFont="1" applyFill="1" applyBorder="1" applyAlignment="1">
      <alignment horizontal="right" vertical="center" wrapText="1"/>
    </xf>
    <xf numFmtId="0" fontId="32" fillId="0" borderId="21" xfId="0" applyFont="1" applyFill="1" applyBorder="1" applyAlignment="1">
      <alignment horizontal="left" vertical="center"/>
    </xf>
    <xf numFmtId="0" fontId="32" fillId="0" borderId="18" xfId="0" applyFont="1" applyFill="1" applyBorder="1" applyAlignment="1">
      <alignment horizontal="left" vertical="center"/>
    </xf>
    <xf numFmtId="0" fontId="32" fillId="0" borderId="41" xfId="0" applyFont="1" applyFill="1" applyBorder="1" applyAlignment="1">
      <alignment horizontal="left" vertical="center"/>
    </xf>
    <xf numFmtId="0" fontId="22" fillId="13" borderId="21" xfId="0" applyFont="1" applyFill="1" applyBorder="1" applyAlignment="1">
      <alignment horizontal="center" vertical="center" wrapText="1"/>
    </xf>
    <xf numFmtId="0" fontId="22" fillId="13" borderId="18" xfId="0" applyFont="1" applyFill="1" applyBorder="1" applyAlignment="1">
      <alignment horizontal="center" vertical="center" wrapText="1"/>
    </xf>
    <xf numFmtId="0" fontId="22" fillId="13" borderId="41" xfId="0" applyFont="1" applyFill="1" applyBorder="1" applyAlignment="1">
      <alignment horizontal="center" vertical="center" wrapText="1"/>
    </xf>
    <xf numFmtId="49" fontId="12" fillId="15" borderId="25" xfId="0" applyNumberFormat="1" applyFont="1" applyFill="1" applyBorder="1" applyAlignment="1">
      <alignment horizontal="left" vertical="center" wrapText="1"/>
    </xf>
    <xf numFmtId="49" fontId="12" fillId="15" borderId="27" xfId="0" applyNumberFormat="1" applyFont="1" applyFill="1" applyBorder="1" applyAlignment="1">
      <alignment horizontal="left" vertical="center" wrapText="1"/>
    </xf>
    <xf numFmtId="0" fontId="11" fillId="13" borderId="23" xfId="0" applyFont="1" applyFill="1" applyBorder="1" applyAlignment="1">
      <alignment horizontal="right" vertical="center" wrapText="1"/>
    </xf>
    <xf numFmtId="0" fontId="11" fillId="13" borderId="14" xfId="0" applyFont="1" applyFill="1" applyBorder="1" applyAlignment="1">
      <alignment horizontal="right" vertical="center" wrapText="1"/>
    </xf>
    <xf numFmtId="49" fontId="11" fillId="13" borderId="1" xfId="0" applyNumberFormat="1" applyFont="1" applyFill="1" applyBorder="1" applyAlignment="1">
      <alignment horizontal="right" vertical="center" wrapText="1"/>
    </xf>
    <xf numFmtId="49" fontId="11" fillId="13" borderId="2" xfId="0" applyNumberFormat="1" applyFont="1" applyFill="1" applyBorder="1" applyAlignment="1">
      <alignment horizontal="right" vertical="center" wrapText="1"/>
    </xf>
    <xf numFmtId="0" fontId="11" fillId="13" borderId="6" xfId="0" applyFont="1" applyFill="1" applyBorder="1" applyAlignment="1">
      <alignment horizontal="right" vertical="center" wrapText="1"/>
    </xf>
    <xf numFmtId="0" fontId="11" fillId="13" borderId="7" xfId="0" applyFont="1" applyFill="1" applyBorder="1" applyAlignment="1">
      <alignment horizontal="right" vertical="center" wrapText="1"/>
    </xf>
    <xf numFmtId="0" fontId="17" fillId="9" borderId="23" xfId="0" applyFont="1" applyFill="1" applyBorder="1" applyAlignment="1">
      <alignment horizontal="center" vertical="center" wrapText="1"/>
    </xf>
    <xf numFmtId="0" fontId="17" fillId="9" borderId="14" xfId="0" applyFont="1" applyFill="1" applyBorder="1" applyAlignment="1">
      <alignment horizontal="center" vertical="center" wrapText="1"/>
    </xf>
    <xf numFmtId="0" fontId="17" fillId="9" borderId="26" xfId="0" applyFont="1" applyFill="1" applyBorder="1" applyAlignment="1">
      <alignment horizontal="center" vertical="center" wrapText="1"/>
    </xf>
    <xf numFmtId="49" fontId="17" fillId="10" borderId="27" xfId="0" applyNumberFormat="1" applyFont="1" applyFill="1" applyBorder="1" applyAlignment="1">
      <alignment horizontal="center" vertical="center" wrapText="1"/>
    </xf>
    <xf numFmtId="0" fontId="17" fillId="9" borderId="1" xfId="0" applyFont="1" applyFill="1" applyBorder="1" applyAlignment="1">
      <alignment horizontal="center" vertical="center" wrapText="1"/>
    </xf>
    <xf numFmtId="0" fontId="21" fillId="9" borderId="2" xfId="0" applyFont="1" applyFill="1" applyBorder="1" applyAlignment="1">
      <alignment horizontal="center" vertical="center" wrapText="1"/>
    </xf>
    <xf numFmtId="0" fontId="21" fillId="9" borderId="3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/>
    </xf>
    <xf numFmtId="0" fontId="17" fillId="9" borderId="2" xfId="0" applyFont="1" applyFill="1" applyBorder="1" applyAlignment="1">
      <alignment horizontal="center" vertical="center" wrapText="1"/>
    </xf>
    <xf numFmtId="0" fontId="17" fillId="9" borderId="3" xfId="0" applyFont="1" applyFill="1" applyBorder="1" applyAlignment="1">
      <alignment horizontal="center" vertical="center" wrapText="1"/>
    </xf>
    <xf numFmtId="0" fontId="17" fillId="9" borderId="24" xfId="0" applyFont="1" applyFill="1" applyBorder="1" applyAlignment="1">
      <alignment horizontal="center" vertical="center" wrapText="1"/>
    </xf>
    <xf numFmtId="0" fontId="17" fillId="9" borderId="25" xfId="0" applyFont="1" applyFill="1" applyBorder="1" applyAlignment="1">
      <alignment horizontal="center" vertical="center" wrapText="1"/>
    </xf>
    <xf numFmtId="0" fontId="17" fillId="9" borderId="27" xfId="0" applyFont="1" applyFill="1" applyBorder="1" applyAlignment="1">
      <alignment horizontal="center" vertical="center" wrapText="1"/>
    </xf>
    <xf numFmtId="0" fontId="21" fillId="9" borderId="25" xfId="0" applyFont="1" applyFill="1" applyBorder="1" applyAlignment="1">
      <alignment horizontal="center" vertical="center" wrapText="1"/>
    </xf>
    <xf numFmtId="0" fontId="21" fillId="9" borderId="27" xfId="0" applyFont="1" applyFill="1" applyBorder="1" applyAlignment="1">
      <alignment horizontal="center" vertical="center" wrapText="1"/>
    </xf>
    <xf numFmtId="0" fontId="12" fillId="8" borderId="24" xfId="0" applyFont="1" applyFill="1" applyBorder="1" applyAlignment="1">
      <alignment horizontal="left" vertical="center"/>
    </xf>
    <xf numFmtId="0" fontId="12" fillId="8" borderId="25" xfId="0" applyFont="1" applyFill="1" applyBorder="1" applyAlignment="1">
      <alignment horizontal="left" vertical="center"/>
    </xf>
    <xf numFmtId="0" fontId="12" fillId="8" borderId="27" xfId="0" applyFont="1" applyFill="1" applyBorder="1" applyAlignment="1">
      <alignment horizontal="left" vertical="center"/>
    </xf>
    <xf numFmtId="0" fontId="17" fillId="9" borderId="28" xfId="0" applyFont="1" applyFill="1" applyBorder="1" applyAlignment="1">
      <alignment horizontal="center" vertical="center"/>
    </xf>
    <xf numFmtId="0" fontId="17" fillId="9" borderId="10" xfId="0" applyFont="1" applyFill="1" applyBorder="1" applyAlignment="1">
      <alignment horizontal="center" vertical="center"/>
    </xf>
    <xf numFmtId="0" fontId="17" fillId="9" borderId="49" xfId="0" applyFont="1" applyFill="1" applyBorder="1" applyAlignment="1">
      <alignment horizontal="center" vertical="center"/>
    </xf>
    <xf numFmtId="0" fontId="33" fillId="13" borderId="46" xfId="0" applyFont="1" applyFill="1" applyBorder="1" applyAlignment="1">
      <alignment horizontal="center" vertical="center" wrapText="1"/>
    </xf>
    <xf numFmtId="0" fontId="33" fillId="13" borderId="47" xfId="0" applyFont="1" applyFill="1" applyBorder="1" applyAlignment="1">
      <alignment horizontal="center" vertical="center" wrapText="1"/>
    </xf>
    <xf numFmtId="0" fontId="33" fillId="13" borderId="48" xfId="0" applyFont="1" applyFill="1" applyBorder="1" applyAlignment="1">
      <alignment horizontal="center" vertical="center" wrapText="1"/>
    </xf>
    <xf numFmtId="0" fontId="23" fillId="8" borderId="29" xfId="0" applyFont="1" applyFill="1" applyBorder="1" applyAlignment="1">
      <alignment horizontal="left" vertical="center" wrapText="1"/>
    </xf>
    <xf numFmtId="0" fontId="23" fillId="8" borderId="30" xfId="0" applyFont="1" applyFill="1" applyBorder="1" applyAlignment="1">
      <alignment horizontal="left" vertical="center" wrapText="1"/>
    </xf>
    <xf numFmtId="0" fontId="23" fillId="8" borderId="31" xfId="0" applyFont="1" applyFill="1" applyBorder="1" applyAlignment="1">
      <alignment horizontal="left" vertical="center" wrapText="1"/>
    </xf>
    <xf numFmtId="0" fontId="24" fillId="11" borderId="32" xfId="0" applyFont="1" applyFill="1" applyBorder="1" applyAlignment="1">
      <alignment horizontal="center" vertical="center" wrapText="1"/>
    </xf>
    <xf numFmtId="0" fontId="24" fillId="11" borderId="33" xfId="0" applyFont="1" applyFill="1" applyBorder="1" applyAlignment="1">
      <alignment horizontal="center" vertical="center" wrapText="1"/>
    </xf>
    <xf numFmtId="0" fontId="24" fillId="11" borderId="34" xfId="0" applyFont="1" applyFill="1" applyBorder="1" applyAlignment="1">
      <alignment horizontal="center" vertical="center" wrapText="1"/>
    </xf>
    <xf numFmtId="0" fontId="24" fillId="11" borderId="35" xfId="0" applyFont="1" applyFill="1" applyBorder="1" applyAlignment="1">
      <alignment horizontal="center" vertical="center" wrapText="1"/>
    </xf>
    <xf numFmtId="0" fontId="22" fillId="13" borderId="29" xfId="0" applyFont="1" applyFill="1" applyBorder="1" applyAlignment="1">
      <alignment horizontal="center" vertical="center" wrapText="1"/>
    </xf>
    <xf numFmtId="0" fontId="22" fillId="13" borderId="30" xfId="0" applyFont="1" applyFill="1" applyBorder="1" applyAlignment="1">
      <alignment horizontal="center" vertical="center" wrapText="1"/>
    </xf>
    <xf numFmtId="0" fontId="22" fillId="13" borderId="31" xfId="0" applyFont="1" applyFill="1" applyBorder="1" applyAlignment="1">
      <alignment horizontal="center" vertical="center" wrapText="1"/>
    </xf>
  </cellXfs>
  <cellStyles count="3">
    <cellStyle name="Monétaire" xfId="2" builtinId="4"/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1F49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18915</xdr:colOff>
      <xdr:row>0</xdr:row>
      <xdr:rowOff>139882</xdr:rowOff>
    </xdr:from>
    <xdr:to>
      <xdr:col>9</xdr:col>
      <xdr:colOff>761869</xdr:colOff>
      <xdr:row>7</xdr:row>
      <xdr:rowOff>51936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3E55FD1-02C8-4C08-92B6-3AC57F65E2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745" y="139882"/>
          <a:ext cx="6381414" cy="11026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1:K28"/>
  <sheetViews>
    <sheetView topLeftCell="A24" zoomScale="112" zoomScaleNormal="112" workbookViewId="0">
      <selection activeCell="K17" sqref="K17"/>
    </sheetView>
  </sheetViews>
  <sheetFormatPr baseColWidth="10" defaultRowHeight="12.75" x14ac:dyDescent="0.2"/>
  <cols>
    <col min="3" max="3" width="13.140625" customWidth="1"/>
    <col min="10" max="10" width="14.85546875" customWidth="1"/>
  </cols>
  <sheetData>
    <row r="11" spans="1:3" ht="15" x14ac:dyDescent="0.2">
      <c r="A11" s="120" t="s">
        <v>41</v>
      </c>
      <c r="B11" s="120"/>
      <c r="C11" s="120"/>
    </row>
    <row r="12" spans="1:3" x14ac:dyDescent="0.2">
      <c r="A12" s="121" t="s">
        <v>42</v>
      </c>
      <c r="B12" s="121"/>
      <c r="C12" s="121"/>
    </row>
    <row r="13" spans="1:3" x14ac:dyDescent="0.2">
      <c r="A13" s="121" t="s">
        <v>43</v>
      </c>
      <c r="B13" s="121"/>
      <c r="C13" s="121"/>
    </row>
    <row r="14" spans="1:3" x14ac:dyDescent="0.2">
      <c r="A14" s="121" t="s">
        <v>44</v>
      </c>
      <c r="B14" s="121"/>
      <c r="C14" s="121"/>
    </row>
    <row r="15" spans="1:3" ht="14.25" x14ac:dyDescent="0.2">
      <c r="A15" s="37"/>
    </row>
    <row r="17" spans="1:11" ht="20.25" x14ac:dyDescent="0.2">
      <c r="A17" s="117" t="s">
        <v>39</v>
      </c>
      <c r="B17" s="117"/>
      <c r="C17" s="117"/>
      <c r="D17" s="117"/>
      <c r="E17" s="117"/>
      <c r="F17" s="117"/>
      <c r="G17" s="117"/>
      <c r="H17" s="117"/>
      <c r="I17" s="117"/>
      <c r="J17" s="117"/>
    </row>
    <row r="18" spans="1:11" ht="20.25" x14ac:dyDescent="0.2">
      <c r="A18" s="38"/>
      <c r="B18" s="38"/>
      <c r="C18" s="38"/>
      <c r="D18" s="38"/>
      <c r="E18" s="38"/>
      <c r="F18" s="38"/>
      <c r="G18" s="38"/>
      <c r="H18" s="38"/>
      <c r="I18" s="38"/>
      <c r="J18" s="38"/>
    </row>
    <row r="19" spans="1:11" ht="68.25" customHeight="1" x14ac:dyDescent="0.2">
      <c r="A19" s="122" t="s">
        <v>46</v>
      </c>
      <c r="B19" s="122"/>
      <c r="C19" s="122"/>
      <c r="D19" s="122"/>
      <c r="E19" s="122"/>
      <c r="F19" s="122"/>
      <c r="G19" s="122"/>
      <c r="H19" s="122"/>
      <c r="I19" s="122"/>
      <c r="J19" s="122"/>
      <c r="K19" s="122"/>
    </row>
    <row r="20" spans="1:11" ht="20.25" x14ac:dyDescent="0.2">
      <c r="A20" s="124" t="s">
        <v>98</v>
      </c>
      <c r="B20" s="124"/>
      <c r="C20" s="124"/>
      <c r="D20" s="124"/>
      <c r="E20" s="124"/>
      <c r="F20" s="124"/>
      <c r="G20" s="124"/>
      <c r="H20" s="124"/>
      <c r="I20" s="124"/>
      <c r="J20" s="124"/>
      <c r="K20" s="124"/>
    </row>
    <row r="22" spans="1:11" ht="45.75" customHeight="1" x14ac:dyDescent="0.2">
      <c r="A22" s="118" t="s">
        <v>96</v>
      </c>
      <c r="B22" s="118"/>
      <c r="C22" s="118"/>
      <c r="D22" s="118"/>
      <c r="E22" s="118"/>
      <c r="F22" s="118"/>
      <c r="G22" s="118"/>
      <c r="H22" s="118"/>
      <c r="I22" s="118"/>
      <c r="J22" s="118"/>
    </row>
    <row r="25" spans="1:11" ht="43.5" customHeight="1" x14ac:dyDescent="0.2">
      <c r="A25" s="123" t="s">
        <v>97</v>
      </c>
      <c r="B25" s="123"/>
      <c r="C25" s="123"/>
      <c r="D25" s="123"/>
      <c r="E25" s="123"/>
      <c r="F25" s="123"/>
      <c r="G25" s="123"/>
      <c r="H25" s="123"/>
      <c r="I25" s="123"/>
      <c r="J25" s="123"/>
      <c r="K25" s="123"/>
    </row>
    <row r="28" spans="1:11" ht="108.75" customHeight="1" x14ac:dyDescent="0.2">
      <c r="A28" s="119" t="s">
        <v>40</v>
      </c>
      <c r="B28" s="119"/>
      <c r="C28" s="119"/>
      <c r="D28" s="119"/>
      <c r="E28" s="119"/>
      <c r="F28" s="119"/>
      <c r="G28" s="119"/>
      <c r="H28" s="119"/>
      <c r="I28" s="119"/>
      <c r="J28" s="119"/>
    </row>
  </sheetData>
  <mergeCells count="10">
    <mergeCell ref="A17:J17"/>
    <mergeCell ref="A22:J22"/>
    <mergeCell ref="A28:J28"/>
    <mergeCell ref="A11:C11"/>
    <mergeCell ref="A12:C12"/>
    <mergeCell ref="A13:C13"/>
    <mergeCell ref="A14:C14"/>
    <mergeCell ref="A19:K19"/>
    <mergeCell ref="A25:K25"/>
    <mergeCell ref="A20:K20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68"/>
  <sheetViews>
    <sheetView zoomScaleNormal="100" workbookViewId="0">
      <selection activeCell="M6" sqref="M6"/>
    </sheetView>
  </sheetViews>
  <sheetFormatPr baseColWidth="10" defaultColWidth="11.42578125" defaultRowHeight="12.75" x14ac:dyDescent="0.2"/>
  <cols>
    <col min="1" max="1" width="10" style="1" customWidth="1"/>
    <col min="2" max="2" width="21.28515625" style="1" customWidth="1"/>
    <col min="3" max="4" width="26.7109375" style="1" customWidth="1"/>
    <col min="5" max="5" width="16.42578125" style="2" customWidth="1"/>
    <col min="6" max="6" width="1" style="1" customWidth="1"/>
    <col min="7" max="7" width="13.85546875" style="1" customWidth="1"/>
    <col min="8" max="8" width="12.42578125" style="3" customWidth="1"/>
    <col min="9" max="9" width="15.85546875" style="1" customWidth="1"/>
    <col min="10" max="10" width="18.85546875" style="1" customWidth="1"/>
    <col min="11" max="16384" width="11.42578125" style="1"/>
  </cols>
  <sheetData>
    <row r="1" spans="1:10" ht="69" customHeight="1" thickBot="1" x14ac:dyDescent="0.25">
      <c r="A1" s="125" t="s">
        <v>99</v>
      </c>
      <c r="B1" s="126"/>
      <c r="C1" s="126"/>
      <c r="D1" s="126"/>
      <c r="E1" s="126"/>
      <c r="F1" s="126"/>
      <c r="G1" s="126"/>
      <c r="H1" s="126"/>
      <c r="I1" s="126"/>
      <c r="J1" s="127"/>
    </row>
    <row r="2" spans="1:10" s="4" customFormat="1" ht="42" customHeight="1" x14ac:dyDescent="0.2">
      <c r="A2" s="130" t="s">
        <v>31</v>
      </c>
      <c r="B2" s="131"/>
      <c r="C2" s="131"/>
      <c r="D2" s="131"/>
      <c r="E2" s="131"/>
      <c r="F2" s="131"/>
      <c r="G2" s="131"/>
      <c r="H2" s="131"/>
      <c r="I2" s="131"/>
      <c r="J2" s="131"/>
    </row>
    <row r="3" spans="1:10" s="4" customFormat="1" ht="32.25" customHeight="1" x14ac:dyDescent="0.2">
      <c r="A3" s="132" t="s">
        <v>45</v>
      </c>
      <c r="B3" s="133"/>
      <c r="C3" s="133"/>
      <c r="D3" s="133"/>
      <c r="E3" s="133"/>
      <c r="F3" s="133"/>
      <c r="G3" s="133"/>
      <c r="H3" s="133"/>
      <c r="I3" s="133"/>
      <c r="J3" s="133"/>
    </row>
    <row r="4" spans="1:10" s="4" customFormat="1" ht="42" customHeight="1" thickBot="1" x14ac:dyDescent="0.25">
      <c r="A4" s="128" t="s">
        <v>100</v>
      </c>
      <c r="B4" s="129"/>
      <c r="C4" s="129"/>
      <c r="D4" s="129"/>
      <c r="E4" s="129"/>
      <c r="F4" s="129"/>
      <c r="G4" s="129"/>
      <c r="H4" s="129"/>
      <c r="I4" s="129"/>
      <c r="J4" s="129"/>
    </row>
    <row r="5" spans="1:10" s="4" customFormat="1" ht="42" customHeight="1" thickBot="1" x14ac:dyDescent="0.25">
      <c r="A5" s="134" t="s">
        <v>82</v>
      </c>
      <c r="B5" s="135"/>
      <c r="C5" s="135"/>
      <c r="D5" s="135"/>
      <c r="E5" s="135"/>
      <c r="F5" s="135"/>
      <c r="G5" s="135"/>
      <c r="H5" s="135"/>
      <c r="I5" s="135"/>
      <c r="J5" s="136"/>
    </row>
    <row r="6" spans="1:10" s="4" customFormat="1" ht="63" x14ac:dyDescent="0.2">
      <c r="A6" s="95" t="s">
        <v>0</v>
      </c>
      <c r="B6" s="44" t="s">
        <v>1</v>
      </c>
      <c r="C6" s="44" t="s">
        <v>26</v>
      </c>
      <c r="D6" s="44" t="s">
        <v>75</v>
      </c>
      <c r="E6" s="44" t="s">
        <v>2</v>
      </c>
      <c r="F6" s="45"/>
      <c r="G6" s="42" t="s">
        <v>28</v>
      </c>
      <c r="H6" s="42" t="s">
        <v>25</v>
      </c>
      <c r="I6" s="42" t="s">
        <v>29</v>
      </c>
      <c r="J6" s="46" t="s">
        <v>30</v>
      </c>
    </row>
    <row r="7" spans="1:10" s="4" customFormat="1" ht="90.75" customHeight="1" x14ac:dyDescent="0.2">
      <c r="A7" s="12" t="s">
        <v>53</v>
      </c>
      <c r="B7" s="13" t="s">
        <v>52</v>
      </c>
      <c r="C7" s="13" t="s">
        <v>74</v>
      </c>
      <c r="D7" s="13" t="s">
        <v>76</v>
      </c>
      <c r="E7" s="13" t="s">
        <v>12</v>
      </c>
      <c r="F7" s="14"/>
      <c r="G7" s="83"/>
      <c r="H7" s="15">
        <v>367.47</v>
      </c>
      <c r="I7" s="96">
        <f>G7*H7</f>
        <v>0</v>
      </c>
      <c r="J7" s="97">
        <f>I7*12</f>
        <v>0</v>
      </c>
    </row>
    <row r="8" spans="1:10" s="4" customFormat="1" ht="76.900000000000006" customHeight="1" x14ac:dyDescent="0.2">
      <c r="A8" s="12" t="s">
        <v>3</v>
      </c>
      <c r="B8" s="13" t="s">
        <v>52</v>
      </c>
      <c r="C8" s="13" t="s">
        <v>54</v>
      </c>
      <c r="D8" s="13" t="s">
        <v>76</v>
      </c>
      <c r="E8" s="13" t="s">
        <v>11</v>
      </c>
      <c r="F8" s="14"/>
      <c r="G8" s="83"/>
      <c r="H8" s="15">
        <v>288.88</v>
      </c>
      <c r="I8" s="96">
        <f t="shared" ref="I8:I17" si="0">G8*H8</f>
        <v>0</v>
      </c>
      <c r="J8" s="97">
        <f t="shared" ref="J8:J17" si="1">I8*12</f>
        <v>0</v>
      </c>
    </row>
    <row r="9" spans="1:10" s="4" customFormat="1" ht="75" x14ac:dyDescent="0.2">
      <c r="A9" s="12" t="s">
        <v>4</v>
      </c>
      <c r="B9" s="13" t="s">
        <v>56</v>
      </c>
      <c r="C9" s="13" t="s">
        <v>55</v>
      </c>
      <c r="D9" s="13" t="s">
        <v>77</v>
      </c>
      <c r="E9" s="13" t="s">
        <v>12</v>
      </c>
      <c r="F9" s="14"/>
      <c r="G9" s="83"/>
      <c r="H9" s="15">
        <v>460.14</v>
      </c>
      <c r="I9" s="96">
        <f t="shared" si="0"/>
        <v>0</v>
      </c>
      <c r="J9" s="97">
        <f t="shared" si="1"/>
        <v>0</v>
      </c>
    </row>
    <row r="10" spans="1:10" s="4" customFormat="1" ht="60" x14ac:dyDescent="0.2">
      <c r="A10" s="12" t="s">
        <v>5</v>
      </c>
      <c r="B10" s="13" t="s">
        <v>56</v>
      </c>
      <c r="C10" s="13" t="s">
        <v>57</v>
      </c>
      <c r="D10" s="13" t="s">
        <v>77</v>
      </c>
      <c r="E10" s="13" t="s">
        <v>11</v>
      </c>
      <c r="F10" s="14"/>
      <c r="G10" s="83"/>
      <c r="H10" s="15">
        <v>295.70999999999998</v>
      </c>
      <c r="I10" s="96">
        <f t="shared" si="0"/>
        <v>0</v>
      </c>
      <c r="J10" s="97">
        <f t="shared" si="1"/>
        <v>0</v>
      </c>
    </row>
    <row r="11" spans="1:10" s="4" customFormat="1" ht="61.15" customHeight="1" x14ac:dyDescent="0.2">
      <c r="A11" s="12" t="s">
        <v>6</v>
      </c>
      <c r="B11" s="63" t="s">
        <v>58</v>
      </c>
      <c r="C11" s="16" t="s">
        <v>64</v>
      </c>
      <c r="D11" s="13" t="s">
        <v>77</v>
      </c>
      <c r="E11" s="16" t="s">
        <v>12</v>
      </c>
      <c r="F11" s="14"/>
      <c r="G11" s="83"/>
      <c r="H11" s="17">
        <v>251.61</v>
      </c>
      <c r="I11" s="96">
        <f t="shared" si="0"/>
        <v>0</v>
      </c>
      <c r="J11" s="97">
        <f t="shared" si="1"/>
        <v>0</v>
      </c>
    </row>
    <row r="12" spans="1:10" s="4" customFormat="1" ht="88.5" customHeight="1" x14ac:dyDescent="0.2">
      <c r="A12" s="12" t="s">
        <v>7</v>
      </c>
      <c r="B12" s="62" t="s">
        <v>58</v>
      </c>
      <c r="C12" s="13" t="s">
        <v>59</v>
      </c>
      <c r="D12" s="13" t="s">
        <v>77</v>
      </c>
      <c r="E12" s="13" t="s">
        <v>11</v>
      </c>
      <c r="F12" s="14"/>
      <c r="G12" s="83"/>
      <c r="H12" s="15">
        <v>194.14</v>
      </c>
      <c r="I12" s="96">
        <f t="shared" si="0"/>
        <v>0</v>
      </c>
      <c r="J12" s="97">
        <f t="shared" si="1"/>
        <v>0</v>
      </c>
    </row>
    <row r="13" spans="1:10" s="4" customFormat="1" ht="45" x14ac:dyDescent="0.2">
      <c r="A13" s="12" t="s">
        <v>8</v>
      </c>
      <c r="B13" s="63" t="s">
        <v>61</v>
      </c>
      <c r="C13" s="13" t="s">
        <v>60</v>
      </c>
      <c r="D13" s="13" t="s">
        <v>78</v>
      </c>
      <c r="E13" s="13" t="s">
        <v>12</v>
      </c>
      <c r="F13" s="14"/>
      <c r="G13" s="83"/>
      <c r="H13" s="15">
        <v>181.51</v>
      </c>
      <c r="I13" s="96">
        <f t="shared" si="0"/>
        <v>0</v>
      </c>
      <c r="J13" s="97">
        <f t="shared" si="1"/>
        <v>0</v>
      </c>
    </row>
    <row r="14" spans="1:10" s="4" customFormat="1" ht="30" x14ac:dyDescent="0.2">
      <c r="A14" s="12" t="s">
        <v>9</v>
      </c>
      <c r="B14" s="61" t="s">
        <v>61</v>
      </c>
      <c r="C14" s="13" t="s">
        <v>62</v>
      </c>
      <c r="D14" s="13" t="s">
        <v>78</v>
      </c>
      <c r="E14" s="13" t="s">
        <v>11</v>
      </c>
      <c r="F14" s="14"/>
      <c r="G14" s="83"/>
      <c r="H14" s="15">
        <v>221.85</v>
      </c>
      <c r="I14" s="96">
        <f t="shared" si="0"/>
        <v>0</v>
      </c>
      <c r="J14" s="97">
        <f t="shared" si="1"/>
        <v>0</v>
      </c>
    </row>
    <row r="15" spans="1:10" s="4" customFormat="1" ht="30" x14ac:dyDescent="0.2">
      <c r="A15" s="12" t="s">
        <v>10</v>
      </c>
      <c r="B15" s="20" t="s">
        <v>65</v>
      </c>
      <c r="C15" s="13" t="s">
        <v>63</v>
      </c>
      <c r="D15" s="13" t="s">
        <v>79</v>
      </c>
      <c r="E15" s="13" t="s">
        <v>22</v>
      </c>
      <c r="F15" s="14"/>
      <c r="G15" s="83"/>
      <c r="H15" s="15">
        <v>69.8</v>
      </c>
      <c r="I15" s="96">
        <f t="shared" si="0"/>
        <v>0</v>
      </c>
      <c r="J15" s="97">
        <f t="shared" si="1"/>
        <v>0</v>
      </c>
    </row>
    <row r="16" spans="1:10" s="4" customFormat="1" ht="24" customHeight="1" x14ac:dyDescent="0.2">
      <c r="A16" s="12" t="s">
        <v>13</v>
      </c>
      <c r="B16" s="20" t="s">
        <v>81</v>
      </c>
      <c r="C16" s="13" t="s">
        <v>73</v>
      </c>
      <c r="D16" s="13" t="s">
        <v>78</v>
      </c>
      <c r="E16" s="13" t="s">
        <v>12</v>
      </c>
      <c r="F16" s="14"/>
      <c r="G16" s="83"/>
      <c r="H16" s="15">
        <v>50.82</v>
      </c>
      <c r="I16" s="96">
        <f t="shared" si="0"/>
        <v>0</v>
      </c>
      <c r="J16" s="97">
        <f t="shared" si="1"/>
        <v>0</v>
      </c>
    </row>
    <row r="17" spans="1:12" s="4" customFormat="1" ht="28.5" customHeight="1" x14ac:dyDescent="0.2">
      <c r="A17" s="12" t="s">
        <v>72</v>
      </c>
      <c r="B17" s="20" t="s">
        <v>66</v>
      </c>
      <c r="C17" s="13" t="s">
        <v>67</v>
      </c>
      <c r="D17" s="13" t="s">
        <v>80</v>
      </c>
      <c r="E17" s="13" t="s">
        <v>11</v>
      </c>
      <c r="F17" s="14"/>
      <c r="G17" s="83"/>
      <c r="H17" s="15">
        <v>50</v>
      </c>
      <c r="I17" s="96">
        <f t="shared" si="0"/>
        <v>0</v>
      </c>
      <c r="J17" s="97">
        <f t="shared" si="1"/>
        <v>0</v>
      </c>
    </row>
    <row r="18" spans="1:12" s="4" customFormat="1" ht="31.15" customHeight="1" x14ac:dyDescent="0.2">
      <c r="A18" s="137" t="s">
        <v>35</v>
      </c>
      <c r="B18" s="138"/>
      <c r="C18" s="138"/>
      <c r="D18" s="138"/>
      <c r="E18" s="139"/>
      <c r="F18" s="43"/>
      <c r="G18" s="140" t="s">
        <v>17</v>
      </c>
      <c r="H18" s="141"/>
      <c r="I18" s="40" t="s">
        <v>29</v>
      </c>
      <c r="J18" s="41" t="s">
        <v>30</v>
      </c>
    </row>
    <row r="19" spans="1:12" s="4" customFormat="1" ht="15.75" customHeight="1" thickBot="1" x14ac:dyDescent="0.25">
      <c r="A19" s="147" t="s">
        <v>47</v>
      </c>
      <c r="B19" s="148"/>
      <c r="C19" s="148"/>
      <c r="D19" s="148"/>
      <c r="E19" s="149"/>
      <c r="F19" s="53"/>
      <c r="G19" s="142">
        <f>SUM(H7:H17)</f>
        <v>2431.9300000000003</v>
      </c>
      <c r="H19" s="143"/>
      <c r="I19" s="81">
        <f>SUM(I7:I17)</f>
        <v>0</v>
      </c>
      <c r="J19" s="81">
        <f>SUM(J7:J17)</f>
        <v>0</v>
      </c>
      <c r="L19" s="98"/>
    </row>
    <row r="20" spans="1:12" s="4" customFormat="1" ht="18" customHeight="1" thickBot="1" x14ac:dyDescent="0.25">
      <c r="A20" s="144" t="s">
        <v>48</v>
      </c>
      <c r="B20" s="145"/>
      <c r="C20" s="145"/>
      <c r="D20" s="145"/>
      <c r="E20" s="146"/>
      <c r="F20" s="64"/>
      <c r="G20" s="59"/>
      <c r="H20" s="60"/>
      <c r="I20" s="82">
        <f>I19*20%</f>
        <v>0</v>
      </c>
      <c r="J20" s="82">
        <f>J19*20%</f>
        <v>0</v>
      </c>
    </row>
    <row r="21" spans="1:12" s="4" customFormat="1" ht="15.75" customHeight="1" thickBot="1" x14ac:dyDescent="0.25">
      <c r="A21" s="144" t="s">
        <v>49</v>
      </c>
      <c r="B21" s="145"/>
      <c r="C21" s="145"/>
      <c r="D21" s="145"/>
      <c r="E21" s="146"/>
      <c r="F21" s="64"/>
      <c r="G21" s="59"/>
      <c r="H21" s="60"/>
      <c r="I21" s="82">
        <f>I19+I20</f>
        <v>0</v>
      </c>
      <c r="J21" s="82">
        <f>J19+J20</f>
        <v>0</v>
      </c>
    </row>
    <row r="22" spans="1:12" s="4" customFormat="1" ht="15.75" customHeight="1" x14ac:dyDescent="0.2">
      <c r="A22" s="49"/>
      <c r="B22" s="49"/>
      <c r="C22" s="49"/>
      <c r="D22" s="49"/>
      <c r="E22" s="49"/>
      <c r="F22" s="50"/>
      <c r="G22" s="51"/>
      <c r="H22" s="51"/>
      <c r="I22" s="52"/>
      <c r="J22" s="52"/>
    </row>
    <row r="23" spans="1:12" s="4" customFormat="1" x14ac:dyDescent="0.2">
      <c r="E23" s="6"/>
      <c r="H23" s="5"/>
    </row>
    <row r="24" spans="1:12" s="4" customFormat="1" x14ac:dyDescent="0.2">
      <c r="E24" s="6"/>
      <c r="H24" s="5"/>
    </row>
    <row r="25" spans="1:12" s="4" customFormat="1" x14ac:dyDescent="0.2">
      <c r="E25" s="6"/>
      <c r="H25" s="5"/>
    </row>
    <row r="26" spans="1:12" s="4" customFormat="1" x14ac:dyDescent="0.2">
      <c r="E26" s="6"/>
      <c r="H26" s="5"/>
    </row>
    <row r="27" spans="1:12" s="4" customFormat="1" x14ac:dyDescent="0.2">
      <c r="E27" s="6"/>
      <c r="H27" s="5"/>
    </row>
    <row r="28" spans="1:12" s="4" customFormat="1" x14ac:dyDescent="0.2">
      <c r="E28" s="6"/>
      <c r="H28" s="5"/>
    </row>
    <row r="29" spans="1:12" s="4" customFormat="1" x14ac:dyDescent="0.2">
      <c r="E29" s="6"/>
      <c r="H29" s="5"/>
    </row>
    <row r="30" spans="1:12" s="4" customFormat="1" x14ac:dyDescent="0.2">
      <c r="E30" s="6"/>
      <c r="H30" s="5"/>
    </row>
    <row r="31" spans="1:12" s="4" customFormat="1" x14ac:dyDescent="0.2">
      <c r="E31" s="6"/>
      <c r="H31" s="5"/>
    </row>
    <row r="32" spans="1:12" s="4" customFormat="1" x14ac:dyDescent="0.2">
      <c r="E32" s="6"/>
      <c r="H32" s="5"/>
    </row>
    <row r="33" spans="5:8" s="4" customFormat="1" x14ac:dyDescent="0.2">
      <c r="E33" s="6"/>
      <c r="H33" s="5"/>
    </row>
    <row r="34" spans="5:8" s="4" customFormat="1" x14ac:dyDescent="0.2">
      <c r="E34" s="6"/>
      <c r="H34" s="5"/>
    </row>
    <row r="35" spans="5:8" s="4" customFormat="1" x14ac:dyDescent="0.2">
      <c r="E35" s="6"/>
      <c r="H35" s="5"/>
    </row>
    <row r="36" spans="5:8" s="4" customFormat="1" x14ac:dyDescent="0.2">
      <c r="E36" s="6"/>
      <c r="H36" s="5"/>
    </row>
    <row r="37" spans="5:8" s="4" customFormat="1" x14ac:dyDescent="0.2">
      <c r="E37" s="6"/>
      <c r="H37" s="5"/>
    </row>
    <row r="38" spans="5:8" s="4" customFormat="1" x14ac:dyDescent="0.2">
      <c r="E38" s="6"/>
      <c r="H38" s="5"/>
    </row>
    <row r="39" spans="5:8" s="4" customFormat="1" x14ac:dyDescent="0.2">
      <c r="E39" s="6"/>
      <c r="H39" s="5"/>
    </row>
    <row r="40" spans="5:8" s="4" customFormat="1" x14ac:dyDescent="0.2">
      <c r="E40" s="6"/>
      <c r="H40" s="5"/>
    </row>
    <row r="41" spans="5:8" s="4" customFormat="1" x14ac:dyDescent="0.2">
      <c r="E41" s="6"/>
      <c r="H41" s="5"/>
    </row>
    <row r="42" spans="5:8" s="4" customFormat="1" x14ac:dyDescent="0.2">
      <c r="E42" s="6"/>
      <c r="H42" s="5"/>
    </row>
    <row r="43" spans="5:8" s="4" customFormat="1" x14ac:dyDescent="0.2">
      <c r="E43" s="6"/>
      <c r="H43" s="5"/>
    </row>
    <row r="44" spans="5:8" s="4" customFormat="1" x14ac:dyDescent="0.2">
      <c r="E44" s="6"/>
      <c r="H44" s="5"/>
    </row>
    <row r="45" spans="5:8" s="4" customFormat="1" x14ac:dyDescent="0.2">
      <c r="E45" s="6"/>
      <c r="H45" s="5"/>
    </row>
    <row r="46" spans="5:8" s="4" customFormat="1" x14ac:dyDescent="0.2">
      <c r="E46" s="6"/>
      <c r="H46" s="5"/>
    </row>
    <row r="47" spans="5:8" s="4" customFormat="1" x14ac:dyDescent="0.2">
      <c r="E47" s="6"/>
      <c r="H47" s="5"/>
    </row>
    <row r="48" spans="5:8" s="4" customFormat="1" x14ac:dyDescent="0.2">
      <c r="E48" s="6"/>
      <c r="H48" s="5"/>
    </row>
    <row r="49" spans="5:8" s="4" customFormat="1" x14ac:dyDescent="0.2">
      <c r="E49" s="6"/>
      <c r="H49" s="5"/>
    </row>
    <row r="50" spans="5:8" s="4" customFormat="1" x14ac:dyDescent="0.2">
      <c r="E50" s="6"/>
      <c r="H50" s="5"/>
    </row>
    <row r="51" spans="5:8" s="4" customFormat="1" x14ac:dyDescent="0.2">
      <c r="E51" s="6"/>
      <c r="H51" s="5"/>
    </row>
    <row r="52" spans="5:8" s="4" customFormat="1" x14ac:dyDescent="0.2">
      <c r="E52" s="6"/>
      <c r="H52" s="5"/>
    </row>
    <row r="53" spans="5:8" s="4" customFormat="1" x14ac:dyDescent="0.2">
      <c r="E53" s="6"/>
      <c r="H53" s="5"/>
    </row>
    <row r="54" spans="5:8" s="4" customFormat="1" x14ac:dyDescent="0.2">
      <c r="E54" s="6"/>
      <c r="H54" s="5"/>
    </row>
    <row r="55" spans="5:8" s="4" customFormat="1" x14ac:dyDescent="0.2">
      <c r="E55" s="6"/>
      <c r="H55" s="5"/>
    </row>
    <row r="56" spans="5:8" s="4" customFormat="1" x14ac:dyDescent="0.2">
      <c r="E56" s="6"/>
      <c r="H56" s="5"/>
    </row>
    <row r="57" spans="5:8" s="4" customFormat="1" x14ac:dyDescent="0.2">
      <c r="E57" s="6"/>
      <c r="H57" s="5"/>
    </row>
    <row r="58" spans="5:8" s="4" customFormat="1" x14ac:dyDescent="0.2">
      <c r="E58" s="6"/>
      <c r="H58" s="5"/>
    </row>
    <row r="59" spans="5:8" s="4" customFormat="1" x14ac:dyDescent="0.2">
      <c r="E59" s="6"/>
      <c r="H59" s="5"/>
    </row>
    <row r="60" spans="5:8" s="4" customFormat="1" x14ac:dyDescent="0.2">
      <c r="E60" s="6"/>
      <c r="H60" s="5"/>
    </row>
    <row r="61" spans="5:8" s="4" customFormat="1" x14ac:dyDescent="0.2">
      <c r="E61" s="6"/>
      <c r="H61" s="5"/>
    </row>
    <row r="62" spans="5:8" s="4" customFormat="1" x14ac:dyDescent="0.2">
      <c r="E62" s="6"/>
      <c r="H62" s="5"/>
    </row>
    <row r="63" spans="5:8" s="4" customFormat="1" x14ac:dyDescent="0.2">
      <c r="E63" s="6"/>
      <c r="H63" s="5"/>
    </row>
    <row r="64" spans="5:8" s="4" customFormat="1" x14ac:dyDescent="0.2">
      <c r="E64" s="6"/>
      <c r="H64" s="5"/>
    </row>
    <row r="65" spans="5:8" s="4" customFormat="1" x14ac:dyDescent="0.2">
      <c r="E65" s="6"/>
      <c r="H65" s="5"/>
    </row>
    <row r="66" spans="5:8" s="4" customFormat="1" x14ac:dyDescent="0.2">
      <c r="E66" s="6"/>
      <c r="H66" s="5"/>
    </row>
    <row r="67" spans="5:8" s="4" customFormat="1" x14ac:dyDescent="0.2">
      <c r="E67" s="6"/>
      <c r="H67" s="5"/>
    </row>
    <row r="68" spans="5:8" s="4" customFormat="1" x14ac:dyDescent="0.2">
      <c r="E68" s="6"/>
      <c r="H68" s="5"/>
    </row>
    <row r="69" spans="5:8" s="4" customFormat="1" x14ac:dyDescent="0.2">
      <c r="E69" s="6"/>
      <c r="H69" s="5"/>
    </row>
    <row r="70" spans="5:8" s="4" customFormat="1" x14ac:dyDescent="0.2">
      <c r="E70" s="6"/>
      <c r="H70" s="5"/>
    </row>
    <row r="71" spans="5:8" s="4" customFormat="1" x14ac:dyDescent="0.2">
      <c r="E71" s="6"/>
      <c r="H71" s="5"/>
    </row>
    <row r="72" spans="5:8" s="4" customFormat="1" x14ac:dyDescent="0.2">
      <c r="E72" s="6"/>
      <c r="H72" s="5"/>
    </row>
    <row r="73" spans="5:8" s="4" customFormat="1" x14ac:dyDescent="0.2">
      <c r="E73" s="6"/>
      <c r="H73" s="5"/>
    </row>
    <row r="74" spans="5:8" s="4" customFormat="1" x14ac:dyDescent="0.2">
      <c r="E74" s="6"/>
      <c r="H74" s="5"/>
    </row>
    <row r="75" spans="5:8" s="4" customFormat="1" x14ac:dyDescent="0.2">
      <c r="E75" s="6"/>
      <c r="H75" s="5"/>
    </row>
    <row r="76" spans="5:8" s="4" customFormat="1" x14ac:dyDescent="0.2">
      <c r="E76" s="6"/>
      <c r="H76" s="5"/>
    </row>
    <row r="77" spans="5:8" s="4" customFormat="1" x14ac:dyDescent="0.2">
      <c r="E77" s="6"/>
      <c r="H77" s="5"/>
    </row>
    <row r="78" spans="5:8" s="4" customFormat="1" x14ac:dyDescent="0.2">
      <c r="E78" s="6"/>
      <c r="H78" s="5"/>
    </row>
    <row r="79" spans="5:8" s="4" customFormat="1" x14ac:dyDescent="0.2">
      <c r="E79" s="6"/>
      <c r="H79" s="5"/>
    </row>
    <row r="80" spans="5:8" s="4" customFormat="1" x14ac:dyDescent="0.2">
      <c r="E80" s="6"/>
      <c r="H80" s="5"/>
    </row>
    <row r="81" spans="5:8" s="4" customFormat="1" x14ac:dyDescent="0.2">
      <c r="E81" s="6"/>
      <c r="H81" s="5"/>
    </row>
    <row r="82" spans="5:8" s="4" customFormat="1" x14ac:dyDescent="0.2">
      <c r="E82" s="6"/>
      <c r="H82" s="5"/>
    </row>
    <row r="83" spans="5:8" s="4" customFormat="1" x14ac:dyDescent="0.2">
      <c r="E83" s="6"/>
      <c r="H83" s="5"/>
    </row>
    <row r="84" spans="5:8" s="4" customFormat="1" x14ac:dyDescent="0.2">
      <c r="E84" s="6"/>
      <c r="H84" s="5"/>
    </row>
    <row r="85" spans="5:8" s="4" customFormat="1" x14ac:dyDescent="0.2">
      <c r="E85" s="6"/>
      <c r="H85" s="5"/>
    </row>
    <row r="86" spans="5:8" s="4" customFormat="1" x14ac:dyDescent="0.2">
      <c r="E86" s="6"/>
      <c r="H86" s="5"/>
    </row>
    <row r="87" spans="5:8" s="4" customFormat="1" x14ac:dyDescent="0.2">
      <c r="E87" s="6"/>
      <c r="H87" s="5"/>
    </row>
    <row r="88" spans="5:8" s="4" customFormat="1" x14ac:dyDescent="0.2">
      <c r="E88" s="6"/>
      <c r="H88" s="5"/>
    </row>
    <row r="89" spans="5:8" s="4" customFormat="1" x14ac:dyDescent="0.2">
      <c r="E89" s="6"/>
      <c r="H89" s="5"/>
    </row>
    <row r="90" spans="5:8" s="4" customFormat="1" x14ac:dyDescent="0.2">
      <c r="E90" s="6"/>
      <c r="H90" s="5"/>
    </row>
    <row r="91" spans="5:8" s="4" customFormat="1" x14ac:dyDescent="0.2">
      <c r="E91" s="6"/>
      <c r="H91" s="5"/>
    </row>
    <row r="92" spans="5:8" s="4" customFormat="1" x14ac:dyDescent="0.2">
      <c r="E92" s="6"/>
      <c r="H92" s="5"/>
    </row>
    <row r="93" spans="5:8" s="4" customFormat="1" x14ac:dyDescent="0.2">
      <c r="E93" s="6"/>
      <c r="H93" s="5"/>
    </row>
    <row r="94" spans="5:8" s="4" customFormat="1" x14ac:dyDescent="0.2">
      <c r="E94" s="6"/>
      <c r="H94" s="5"/>
    </row>
    <row r="95" spans="5:8" s="4" customFormat="1" x14ac:dyDescent="0.2">
      <c r="E95" s="6"/>
      <c r="H95" s="5"/>
    </row>
    <row r="96" spans="5:8" s="4" customFormat="1" x14ac:dyDescent="0.2">
      <c r="E96" s="6"/>
      <c r="H96" s="5"/>
    </row>
    <row r="97" spans="5:8" s="4" customFormat="1" x14ac:dyDescent="0.2">
      <c r="E97" s="6"/>
      <c r="H97" s="5"/>
    </row>
    <row r="98" spans="5:8" s="4" customFormat="1" x14ac:dyDescent="0.2">
      <c r="E98" s="6"/>
      <c r="H98" s="5"/>
    </row>
    <row r="99" spans="5:8" s="4" customFormat="1" x14ac:dyDescent="0.2">
      <c r="E99" s="6"/>
      <c r="H99" s="5"/>
    </row>
    <row r="100" spans="5:8" s="4" customFormat="1" x14ac:dyDescent="0.2">
      <c r="E100" s="6"/>
      <c r="H100" s="5"/>
    </row>
    <row r="101" spans="5:8" s="4" customFormat="1" x14ac:dyDescent="0.2">
      <c r="E101" s="6"/>
      <c r="H101" s="5"/>
    </row>
    <row r="102" spans="5:8" s="4" customFormat="1" x14ac:dyDescent="0.2">
      <c r="E102" s="6"/>
      <c r="H102" s="5"/>
    </row>
    <row r="103" spans="5:8" s="4" customFormat="1" x14ac:dyDescent="0.2">
      <c r="E103" s="6"/>
      <c r="H103" s="5"/>
    </row>
    <row r="104" spans="5:8" s="4" customFormat="1" x14ac:dyDescent="0.2">
      <c r="E104" s="6"/>
      <c r="H104" s="5"/>
    </row>
    <row r="105" spans="5:8" s="4" customFormat="1" x14ac:dyDescent="0.2">
      <c r="E105" s="6"/>
      <c r="H105" s="5"/>
    </row>
    <row r="106" spans="5:8" s="4" customFormat="1" x14ac:dyDescent="0.2">
      <c r="E106" s="6"/>
      <c r="H106" s="5"/>
    </row>
    <row r="107" spans="5:8" s="4" customFormat="1" x14ac:dyDescent="0.2">
      <c r="E107" s="6"/>
      <c r="H107" s="5"/>
    </row>
    <row r="108" spans="5:8" s="4" customFormat="1" x14ac:dyDescent="0.2">
      <c r="E108" s="6"/>
      <c r="H108" s="5"/>
    </row>
    <row r="109" spans="5:8" s="4" customFormat="1" x14ac:dyDescent="0.2">
      <c r="E109" s="6"/>
      <c r="H109" s="5"/>
    </row>
    <row r="110" spans="5:8" s="4" customFormat="1" x14ac:dyDescent="0.2">
      <c r="E110" s="6"/>
      <c r="H110" s="5"/>
    </row>
    <row r="111" spans="5:8" s="4" customFormat="1" x14ac:dyDescent="0.2">
      <c r="E111" s="6"/>
      <c r="H111" s="5"/>
    </row>
    <row r="112" spans="5:8" s="4" customFormat="1" x14ac:dyDescent="0.2">
      <c r="E112" s="6"/>
      <c r="H112" s="5"/>
    </row>
    <row r="113" spans="5:8" s="4" customFormat="1" x14ac:dyDescent="0.2">
      <c r="E113" s="6"/>
      <c r="H113" s="5"/>
    </row>
    <row r="114" spans="5:8" s="4" customFormat="1" x14ac:dyDescent="0.2">
      <c r="E114" s="6"/>
      <c r="H114" s="5"/>
    </row>
    <row r="115" spans="5:8" s="4" customFormat="1" x14ac:dyDescent="0.2">
      <c r="E115" s="6"/>
      <c r="H115" s="5"/>
    </row>
    <row r="116" spans="5:8" s="4" customFormat="1" x14ac:dyDescent="0.2">
      <c r="E116" s="6"/>
      <c r="H116" s="5"/>
    </row>
    <row r="117" spans="5:8" s="4" customFormat="1" x14ac:dyDescent="0.2">
      <c r="E117" s="6"/>
      <c r="H117" s="5"/>
    </row>
    <row r="118" spans="5:8" s="4" customFormat="1" x14ac:dyDescent="0.2">
      <c r="E118" s="6"/>
      <c r="H118" s="5"/>
    </row>
    <row r="119" spans="5:8" s="4" customFormat="1" x14ac:dyDescent="0.2">
      <c r="E119" s="6"/>
      <c r="H119" s="5"/>
    </row>
    <row r="120" spans="5:8" s="4" customFormat="1" x14ac:dyDescent="0.2">
      <c r="E120" s="6"/>
      <c r="H120" s="5"/>
    </row>
    <row r="121" spans="5:8" s="4" customFormat="1" x14ac:dyDescent="0.2">
      <c r="E121" s="6"/>
      <c r="H121" s="5"/>
    </row>
    <row r="122" spans="5:8" s="4" customFormat="1" x14ac:dyDescent="0.2">
      <c r="E122" s="6"/>
      <c r="H122" s="5"/>
    </row>
    <row r="123" spans="5:8" s="4" customFormat="1" x14ac:dyDescent="0.2">
      <c r="E123" s="6"/>
      <c r="H123" s="5"/>
    </row>
    <row r="124" spans="5:8" s="4" customFormat="1" x14ac:dyDescent="0.2">
      <c r="E124" s="6"/>
      <c r="H124" s="5"/>
    </row>
    <row r="125" spans="5:8" s="4" customFormat="1" x14ac:dyDescent="0.2">
      <c r="E125" s="6"/>
      <c r="H125" s="5"/>
    </row>
    <row r="126" spans="5:8" s="4" customFormat="1" x14ac:dyDescent="0.2">
      <c r="E126" s="6"/>
      <c r="H126" s="5"/>
    </row>
    <row r="127" spans="5:8" s="4" customFormat="1" x14ac:dyDescent="0.2">
      <c r="E127" s="6"/>
      <c r="H127" s="5"/>
    </row>
    <row r="128" spans="5:8" s="4" customFormat="1" x14ac:dyDescent="0.2">
      <c r="E128" s="6"/>
      <c r="H128" s="5"/>
    </row>
    <row r="129" spans="5:8" s="4" customFormat="1" x14ac:dyDescent="0.2">
      <c r="E129" s="6"/>
      <c r="H129" s="5"/>
    </row>
    <row r="130" spans="5:8" s="4" customFormat="1" x14ac:dyDescent="0.2">
      <c r="E130" s="6"/>
      <c r="H130" s="5"/>
    </row>
    <row r="131" spans="5:8" s="4" customFormat="1" x14ac:dyDescent="0.2">
      <c r="E131" s="6"/>
      <c r="H131" s="5"/>
    </row>
    <row r="132" spans="5:8" s="4" customFormat="1" x14ac:dyDescent="0.2">
      <c r="E132" s="6"/>
      <c r="H132" s="5"/>
    </row>
    <row r="133" spans="5:8" s="4" customFormat="1" x14ac:dyDescent="0.2">
      <c r="E133" s="6"/>
      <c r="H133" s="5"/>
    </row>
    <row r="134" spans="5:8" s="4" customFormat="1" x14ac:dyDescent="0.2">
      <c r="E134" s="6"/>
      <c r="H134" s="5"/>
    </row>
    <row r="135" spans="5:8" s="4" customFormat="1" x14ac:dyDescent="0.2">
      <c r="E135" s="6"/>
      <c r="H135" s="5"/>
    </row>
    <row r="136" spans="5:8" s="4" customFormat="1" x14ac:dyDescent="0.2">
      <c r="E136" s="6"/>
      <c r="H136" s="5"/>
    </row>
    <row r="137" spans="5:8" s="4" customFormat="1" x14ac:dyDescent="0.2">
      <c r="E137" s="6"/>
      <c r="H137" s="5"/>
    </row>
    <row r="138" spans="5:8" s="4" customFormat="1" x14ac:dyDescent="0.2">
      <c r="E138" s="6"/>
      <c r="H138" s="5"/>
    </row>
    <row r="139" spans="5:8" s="4" customFormat="1" x14ac:dyDescent="0.2">
      <c r="E139" s="6"/>
      <c r="H139" s="5"/>
    </row>
    <row r="140" spans="5:8" s="4" customFormat="1" x14ac:dyDescent="0.2">
      <c r="E140" s="6"/>
      <c r="H140" s="5"/>
    </row>
    <row r="141" spans="5:8" s="4" customFormat="1" x14ac:dyDescent="0.2">
      <c r="E141" s="6"/>
      <c r="H141" s="5"/>
    </row>
    <row r="142" spans="5:8" s="4" customFormat="1" x14ac:dyDescent="0.2">
      <c r="E142" s="6"/>
      <c r="H142" s="5"/>
    </row>
    <row r="143" spans="5:8" s="4" customFormat="1" x14ac:dyDescent="0.2">
      <c r="E143" s="6"/>
      <c r="H143" s="5"/>
    </row>
    <row r="144" spans="5:8" s="4" customFormat="1" x14ac:dyDescent="0.2">
      <c r="E144" s="6"/>
      <c r="H144" s="5"/>
    </row>
    <row r="145" spans="5:8" s="4" customFormat="1" x14ac:dyDescent="0.2">
      <c r="E145" s="6"/>
      <c r="H145" s="5"/>
    </row>
    <row r="146" spans="5:8" s="4" customFormat="1" x14ac:dyDescent="0.2">
      <c r="E146" s="6"/>
      <c r="H146" s="5"/>
    </row>
    <row r="147" spans="5:8" s="4" customFormat="1" x14ac:dyDescent="0.2">
      <c r="E147" s="6"/>
      <c r="H147" s="5"/>
    </row>
    <row r="148" spans="5:8" s="4" customFormat="1" x14ac:dyDescent="0.2">
      <c r="E148" s="6"/>
      <c r="H148" s="5"/>
    </row>
    <row r="149" spans="5:8" s="4" customFormat="1" x14ac:dyDescent="0.2">
      <c r="E149" s="6"/>
      <c r="H149" s="5"/>
    </row>
    <row r="150" spans="5:8" s="4" customFormat="1" x14ac:dyDescent="0.2">
      <c r="E150" s="6"/>
      <c r="H150" s="5"/>
    </row>
    <row r="151" spans="5:8" s="4" customFormat="1" x14ac:dyDescent="0.2">
      <c r="E151" s="6"/>
      <c r="H151" s="5"/>
    </row>
    <row r="152" spans="5:8" s="4" customFormat="1" x14ac:dyDescent="0.2">
      <c r="E152" s="6"/>
      <c r="H152" s="5"/>
    </row>
    <row r="153" spans="5:8" s="4" customFormat="1" x14ac:dyDescent="0.2">
      <c r="E153" s="6"/>
      <c r="H153" s="5"/>
    </row>
    <row r="154" spans="5:8" s="4" customFormat="1" x14ac:dyDescent="0.2">
      <c r="E154" s="6"/>
      <c r="H154" s="5"/>
    </row>
    <row r="155" spans="5:8" s="4" customFormat="1" x14ac:dyDescent="0.2">
      <c r="E155" s="6"/>
      <c r="H155" s="5"/>
    </row>
    <row r="156" spans="5:8" s="4" customFormat="1" x14ac:dyDescent="0.2">
      <c r="E156" s="6"/>
      <c r="H156" s="5"/>
    </row>
    <row r="157" spans="5:8" s="4" customFormat="1" x14ac:dyDescent="0.2">
      <c r="E157" s="6"/>
      <c r="H157" s="5"/>
    </row>
    <row r="158" spans="5:8" s="4" customFormat="1" x14ac:dyDescent="0.2">
      <c r="E158" s="6"/>
      <c r="H158" s="5"/>
    </row>
    <row r="159" spans="5:8" s="4" customFormat="1" x14ac:dyDescent="0.2">
      <c r="E159" s="6"/>
      <c r="H159" s="5"/>
    </row>
    <row r="160" spans="5:8" s="4" customFormat="1" x14ac:dyDescent="0.2">
      <c r="E160" s="6"/>
      <c r="H160" s="5"/>
    </row>
    <row r="161" spans="5:8" s="4" customFormat="1" x14ac:dyDescent="0.2">
      <c r="E161" s="6"/>
      <c r="H161" s="5"/>
    </row>
    <row r="162" spans="5:8" s="4" customFormat="1" x14ac:dyDescent="0.2">
      <c r="E162" s="6"/>
      <c r="H162" s="5"/>
    </row>
    <row r="163" spans="5:8" s="4" customFormat="1" x14ac:dyDescent="0.2">
      <c r="E163" s="6"/>
      <c r="H163" s="5"/>
    </row>
    <row r="164" spans="5:8" s="4" customFormat="1" x14ac:dyDescent="0.2">
      <c r="E164" s="6"/>
      <c r="H164" s="5"/>
    </row>
    <row r="165" spans="5:8" s="4" customFormat="1" x14ac:dyDescent="0.2">
      <c r="E165" s="6"/>
      <c r="H165" s="5"/>
    </row>
    <row r="166" spans="5:8" s="4" customFormat="1" x14ac:dyDescent="0.2">
      <c r="E166" s="6"/>
      <c r="H166" s="5"/>
    </row>
    <row r="167" spans="5:8" s="4" customFormat="1" x14ac:dyDescent="0.2">
      <c r="E167" s="6"/>
      <c r="H167" s="5"/>
    </row>
    <row r="168" spans="5:8" s="4" customFormat="1" x14ac:dyDescent="0.2">
      <c r="E168" s="6"/>
      <c r="H168" s="5"/>
    </row>
    <row r="169" spans="5:8" s="4" customFormat="1" x14ac:dyDescent="0.2">
      <c r="E169" s="6"/>
      <c r="H169" s="5"/>
    </row>
    <row r="170" spans="5:8" s="4" customFormat="1" x14ac:dyDescent="0.2">
      <c r="E170" s="6"/>
      <c r="H170" s="5"/>
    </row>
    <row r="171" spans="5:8" s="4" customFormat="1" x14ac:dyDescent="0.2">
      <c r="E171" s="6"/>
      <c r="H171" s="5"/>
    </row>
    <row r="172" spans="5:8" s="4" customFormat="1" x14ac:dyDescent="0.2">
      <c r="E172" s="6"/>
      <c r="H172" s="5"/>
    </row>
    <row r="173" spans="5:8" s="4" customFormat="1" x14ac:dyDescent="0.2">
      <c r="E173" s="6"/>
      <c r="H173" s="5"/>
    </row>
    <row r="174" spans="5:8" s="4" customFormat="1" x14ac:dyDescent="0.2">
      <c r="E174" s="6"/>
      <c r="H174" s="5"/>
    </row>
    <row r="175" spans="5:8" s="4" customFormat="1" x14ac:dyDescent="0.2">
      <c r="E175" s="6"/>
      <c r="H175" s="5"/>
    </row>
    <row r="176" spans="5:8" s="4" customFormat="1" x14ac:dyDescent="0.2">
      <c r="E176" s="6"/>
      <c r="H176" s="5"/>
    </row>
    <row r="177" spans="5:8" s="4" customFormat="1" x14ac:dyDescent="0.2">
      <c r="E177" s="6"/>
      <c r="H177" s="5"/>
    </row>
    <row r="178" spans="5:8" s="4" customFormat="1" x14ac:dyDescent="0.2">
      <c r="E178" s="6"/>
      <c r="H178" s="5"/>
    </row>
    <row r="179" spans="5:8" s="4" customFormat="1" x14ac:dyDescent="0.2">
      <c r="E179" s="6"/>
      <c r="H179" s="5"/>
    </row>
    <row r="180" spans="5:8" s="4" customFormat="1" x14ac:dyDescent="0.2">
      <c r="E180" s="6"/>
      <c r="H180" s="5"/>
    </row>
    <row r="181" spans="5:8" s="4" customFormat="1" x14ac:dyDescent="0.2">
      <c r="E181" s="6"/>
      <c r="H181" s="5"/>
    </row>
    <row r="182" spans="5:8" s="4" customFormat="1" x14ac:dyDescent="0.2">
      <c r="E182" s="6"/>
      <c r="H182" s="5"/>
    </row>
    <row r="183" spans="5:8" s="4" customFormat="1" x14ac:dyDescent="0.2">
      <c r="E183" s="6"/>
      <c r="H183" s="5"/>
    </row>
    <row r="184" spans="5:8" s="4" customFormat="1" x14ac:dyDescent="0.2">
      <c r="E184" s="6"/>
      <c r="H184" s="5"/>
    </row>
    <row r="185" spans="5:8" s="4" customFormat="1" x14ac:dyDescent="0.2">
      <c r="E185" s="6"/>
      <c r="H185" s="5"/>
    </row>
    <row r="186" spans="5:8" s="4" customFormat="1" x14ac:dyDescent="0.2">
      <c r="E186" s="6"/>
      <c r="H186" s="5"/>
    </row>
    <row r="187" spans="5:8" s="4" customFormat="1" x14ac:dyDescent="0.2">
      <c r="E187" s="6"/>
      <c r="H187" s="5"/>
    </row>
    <row r="188" spans="5:8" s="4" customFormat="1" x14ac:dyDescent="0.2">
      <c r="E188" s="6"/>
      <c r="H188" s="5"/>
    </row>
    <row r="189" spans="5:8" s="4" customFormat="1" x14ac:dyDescent="0.2">
      <c r="E189" s="6"/>
      <c r="H189" s="5"/>
    </row>
    <row r="190" spans="5:8" s="4" customFormat="1" x14ac:dyDescent="0.2">
      <c r="E190" s="6"/>
      <c r="H190" s="5"/>
    </row>
    <row r="191" spans="5:8" s="4" customFormat="1" x14ac:dyDescent="0.2">
      <c r="E191" s="6"/>
      <c r="H191" s="5"/>
    </row>
    <row r="192" spans="5:8" s="4" customFormat="1" x14ac:dyDescent="0.2">
      <c r="E192" s="6"/>
      <c r="H192" s="5"/>
    </row>
    <row r="193" spans="5:8" s="4" customFormat="1" x14ac:dyDescent="0.2">
      <c r="E193" s="6"/>
      <c r="H193" s="5"/>
    </row>
    <row r="194" spans="5:8" s="4" customFormat="1" x14ac:dyDescent="0.2">
      <c r="E194" s="6"/>
      <c r="H194" s="5"/>
    </row>
    <row r="195" spans="5:8" s="4" customFormat="1" x14ac:dyDescent="0.2">
      <c r="E195" s="6"/>
      <c r="H195" s="5"/>
    </row>
    <row r="196" spans="5:8" s="4" customFormat="1" x14ac:dyDescent="0.2">
      <c r="E196" s="6"/>
      <c r="H196" s="5"/>
    </row>
    <row r="197" spans="5:8" s="4" customFormat="1" x14ac:dyDescent="0.2">
      <c r="E197" s="6"/>
      <c r="H197" s="5"/>
    </row>
    <row r="198" spans="5:8" s="4" customFormat="1" x14ac:dyDescent="0.2">
      <c r="E198" s="6"/>
      <c r="H198" s="5"/>
    </row>
    <row r="199" spans="5:8" s="4" customFormat="1" x14ac:dyDescent="0.2">
      <c r="E199" s="6"/>
      <c r="H199" s="5"/>
    </row>
    <row r="200" spans="5:8" s="4" customFormat="1" x14ac:dyDescent="0.2">
      <c r="E200" s="6"/>
      <c r="H200" s="5"/>
    </row>
    <row r="201" spans="5:8" s="4" customFormat="1" x14ac:dyDescent="0.2">
      <c r="E201" s="6"/>
      <c r="H201" s="5"/>
    </row>
    <row r="202" spans="5:8" s="4" customFormat="1" x14ac:dyDescent="0.2">
      <c r="E202" s="6"/>
      <c r="H202" s="5"/>
    </row>
    <row r="203" spans="5:8" s="4" customFormat="1" x14ac:dyDescent="0.2">
      <c r="E203" s="6"/>
      <c r="H203" s="5"/>
    </row>
    <row r="204" spans="5:8" s="4" customFormat="1" x14ac:dyDescent="0.2">
      <c r="E204" s="6"/>
      <c r="H204" s="5"/>
    </row>
    <row r="205" spans="5:8" s="4" customFormat="1" x14ac:dyDescent="0.2">
      <c r="E205" s="6"/>
      <c r="H205" s="5"/>
    </row>
    <row r="206" spans="5:8" s="4" customFormat="1" x14ac:dyDescent="0.2">
      <c r="E206" s="6"/>
      <c r="H206" s="5"/>
    </row>
    <row r="207" spans="5:8" s="4" customFormat="1" x14ac:dyDescent="0.2">
      <c r="E207" s="6"/>
      <c r="H207" s="5"/>
    </row>
    <row r="208" spans="5:8" s="4" customFormat="1" x14ac:dyDescent="0.2">
      <c r="E208" s="6"/>
      <c r="H208" s="5"/>
    </row>
    <row r="209" spans="5:8" s="4" customFormat="1" x14ac:dyDescent="0.2">
      <c r="E209" s="6"/>
      <c r="H209" s="5"/>
    </row>
    <row r="210" spans="5:8" s="4" customFormat="1" x14ac:dyDescent="0.2">
      <c r="E210" s="6"/>
      <c r="H210" s="5"/>
    </row>
    <row r="211" spans="5:8" s="4" customFormat="1" x14ac:dyDescent="0.2">
      <c r="E211" s="6"/>
      <c r="H211" s="5"/>
    </row>
    <row r="212" spans="5:8" s="4" customFormat="1" x14ac:dyDescent="0.2">
      <c r="E212" s="6"/>
      <c r="H212" s="5"/>
    </row>
    <row r="213" spans="5:8" s="4" customFormat="1" x14ac:dyDescent="0.2">
      <c r="E213" s="6"/>
      <c r="H213" s="5"/>
    </row>
    <row r="214" spans="5:8" s="4" customFormat="1" x14ac:dyDescent="0.2">
      <c r="E214" s="6"/>
      <c r="H214" s="5"/>
    </row>
    <row r="215" spans="5:8" s="4" customFormat="1" x14ac:dyDescent="0.2">
      <c r="E215" s="6"/>
      <c r="H215" s="5"/>
    </row>
    <row r="216" spans="5:8" s="4" customFormat="1" x14ac:dyDescent="0.2">
      <c r="E216" s="6"/>
      <c r="H216" s="5"/>
    </row>
    <row r="217" spans="5:8" s="4" customFormat="1" x14ac:dyDescent="0.2">
      <c r="E217" s="6"/>
      <c r="H217" s="5"/>
    </row>
    <row r="218" spans="5:8" s="4" customFormat="1" x14ac:dyDescent="0.2">
      <c r="E218" s="6"/>
      <c r="H218" s="5"/>
    </row>
    <row r="219" spans="5:8" s="4" customFormat="1" x14ac:dyDescent="0.2">
      <c r="E219" s="6"/>
      <c r="H219" s="5"/>
    </row>
    <row r="220" spans="5:8" s="4" customFormat="1" x14ac:dyDescent="0.2">
      <c r="E220" s="6"/>
      <c r="H220" s="5"/>
    </row>
    <row r="221" spans="5:8" s="4" customFormat="1" x14ac:dyDescent="0.2">
      <c r="E221" s="6"/>
      <c r="H221" s="5"/>
    </row>
    <row r="222" spans="5:8" s="4" customFormat="1" x14ac:dyDescent="0.2">
      <c r="E222" s="6"/>
      <c r="H222" s="5"/>
    </row>
    <row r="223" spans="5:8" s="4" customFormat="1" x14ac:dyDescent="0.2">
      <c r="E223" s="6"/>
      <c r="H223" s="5"/>
    </row>
    <row r="224" spans="5:8" s="4" customFormat="1" x14ac:dyDescent="0.2">
      <c r="E224" s="6"/>
      <c r="H224" s="5"/>
    </row>
    <row r="225" spans="5:8" s="4" customFormat="1" x14ac:dyDescent="0.2">
      <c r="E225" s="6"/>
      <c r="H225" s="5"/>
    </row>
    <row r="226" spans="5:8" s="4" customFormat="1" x14ac:dyDescent="0.2">
      <c r="E226" s="6"/>
      <c r="H226" s="5"/>
    </row>
    <row r="227" spans="5:8" s="4" customFormat="1" x14ac:dyDescent="0.2">
      <c r="E227" s="6"/>
      <c r="H227" s="5"/>
    </row>
    <row r="228" spans="5:8" s="4" customFormat="1" x14ac:dyDescent="0.2">
      <c r="E228" s="6"/>
      <c r="H228" s="5"/>
    </row>
    <row r="229" spans="5:8" s="4" customFormat="1" x14ac:dyDescent="0.2">
      <c r="E229" s="6"/>
      <c r="H229" s="5"/>
    </row>
    <row r="230" spans="5:8" s="4" customFormat="1" x14ac:dyDescent="0.2">
      <c r="E230" s="6"/>
      <c r="H230" s="5"/>
    </row>
    <row r="231" spans="5:8" s="4" customFormat="1" x14ac:dyDescent="0.2">
      <c r="E231" s="6"/>
      <c r="H231" s="5"/>
    </row>
    <row r="232" spans="5:8" s="4" customFormat="1" x14ac:dyDescent="0.2">
      <c r="E232" s="6"/>
      <c r="H232" s="5"/>
    </row>
    <row r="233" spans="5:8" s="4" customFormat="1" x14ac:dyDescent="0.2">
      <c r="E233" s="6"/>
      <c r="H233" s="5"/>
    </row>
    <row r="234" spans="5:8" s="4" customFormat="1" x14ac:dyDescent="0.2">
      <c r="E234" s="6"/>
      <c r="H234" s="5"/>
    </row>
    <row r="235" spans="5:8" s="4" customFormat="1" x14ac:dyDescent="0.2">
      <c r="E235" s="6"/>
      <c r="H235" s="5"/>
    </row>
    <row r="236" spans="5:8" s="4" customFormat="1" x14ac:dyDescent="0.2">
      <c r="E236" s="6"/>
      <c r="H236" s="5"/>
    </row>
    <row r="237" spans="5:8" s="4" customFormat="1" x14ac:dyDescent="0.2">
      <c r="E237" s="6"/>
      <c r="H237" s="5"/>
    </row>
    <row r="238" spans="5:8" s="4" customFormat="1" x14ac:dyDescent="0.2">
      <c r="E238" s="6"/>
      <c r="H238" s="5"/>
    </row>
    <row r="239" spans="5:8" s="4" customFormat="1" x14ac:dyDescent="0.2">
      <c r="E239" s="6"/>
      <c r="H239" s="5"/>
    </row>
    <row r="240" spans="5:8" s="4" customFormat="1" x14ac:dyDescent="0.2">
      <c r="E240" s="6"/>
      <c r="H240" s="5"/>
    </row>
    <row r="241" spans="1:10" s="4" customFormat="1" x14ac:dyDescent="0.2">
      <c r="E241" s="6"/>
      <c r="H241" s="5"/>
    </row>
    <row r="242" spans="1:10" s="4" customFormat="1" x14ac:dyDescent="0.2">
      <c r="E242" s="6"/>
      <c r="H242" s="5"/>
    </row>
    <row r="243" spans="1:10" s="4" customFormat="1" x14ac:dyDescent="0.2">
      <c r="E243" s="6"/>
      <c r="H243" s="5"/>
    </row>
    <row r="244" spans="1:10" s="4" customFormat="1" x14ac:dyDescent="0.2">
      <c r="E244" s="6"/>
      <c r="H244" s="5"/>
    </row>
    <row r="245" spans="1:10" s="4" customFormat="1" x14ac:dyDescent="0.2">
      <c r="E245" s="6"/>
      <c r="H245" s="5"/>
    </row>
    <row r="246" spans="1:10" s="4" customFormat="1" x14ac:dyDescent="0.2">
      <c r="A246" s="1"/>
      <c r="B246" s="1"/>
      <c r="C246" s="1"/>
      <c r="D246" s="1"/>
      <c r="E246" s="2"/>
      <c r="F246" s="1"/>
      <c r="G246" s="1"/>
      <c r="H246" s="3"/>
      <c r="I246" s="1"/>
      <c r="J246" s="1"/>
    </row>
    <row r="247" spans="1:10" s="4" customFormat="1" x14ac:dyDescent="0.2">
      <c r="A247" s="1"/>
      <c r="B247" s="1"/>
      <c r="C247" s="1"/>
      <c r="D247" s="1"/>
      <c r="E247" s="2"/>
      <c r="F247" s="1"/>
      <c r="G247" s="1"/>
      <c r="H247" s="3"/>
      <c r="I247" s="1"/>
      <c r="J247" s="1"/>
    </row>
    <row r="248" spans="1:10" s="4" customFormat="1" x14ac:dyDescent="0.2">
      <c r="A248" s="1"/>
      <c r="B248" s="1"/>
      <c r="C248" s="1"/>
      <c r="D248" s="1"/>
      <c r="E248" s="2"/>
      <c r="F248" s="1"/>
      <c r="G248" s="1"/>
      <c r="H248" s="3"/>
      <c r="I248" s="1"/>
      <c r="J248" s="1"/>
    </row>
    <row r="249" spans="1:10" s="4" customFormat="1" x14ac:dyDescent="0.2">
      <c r="A249" s="1"/>
      <c r="B249" s="1"/>
      <c r="C249" s="1"/>
      <c r="D249" s="1"/>
      <c r="E249" s="2"/>
      <c r="F249" s="1"/>
      <c r="G249" s="1"/>
      <c r="H249" s="3"/>
      <c r="I249" s="1"/>
      <c r="J249" s="1"/>
    </row>
    <row r="250" spans="1:10" s="4" customFormat="1" x14ac:dyDescent="0.2">
      <c r="A250" s="1"/>
      <c r="B250" s="1"/>
      <c r="C250" s="1"/>
      <c r="D250" s="1"/>
      <c r="E250" s="2"/>
      <c r="F250" s="1"/>
      <c r="G250" s="1"/>
      <c r="H250" s="3"/>
      <c r="I250" s="1"/>
      <c r="J250" s="1"/>
    </row>
    <row r="251" spans="1:10" s="4" customFormat="1" x14ac:dyDescent="0.2">
      <c r="A251" s="1"/>
      <c r="B251" s="1"/>
      <c r="C251" s="1"/>
      <c r="D251" s="1"/>
      <c r="E251" s="2"/>
      <c r="F251" s="1"/>
      <c r="G251" s="1"/>
      <c r="H251" s="3"/>
      <c r="I251" s="1"/>
      <c r="J251" s="1"/>
    </row>
    <row r="252" spans="1:10" s="4" customFormat="1" x14ac:dyDescent="0.2">
      <c r="A252" s="1"/>
      <c r="B252" s="1"/>
      <c r="C252" s="1"/>
      <c r="D252" s="1"/>
      <c r="E252" s="2"/>
      <c r="F252" s="1"/>
      <c r="G252" s="1"/>
      <c r="H252" s="3"/>
      <c r="I252" s="1"/>
      <c r="J252" s="1"/>
    </row>
    <row r="253" spans="1:10" s="4" customFormat="1" x14ac:dyDescent="0.2">
      <c r="A253" s="1"/>
      <c r="B253" s="1"/>
      <c r="C253" s="1"/>
      <c r="D253" s="1"/>
      <c r="E253" s="2"/>
      <c r="F253" s="1"/>
      <c r="G253" s="1"/>
      <c r="H253" s="3"/>
      <c r="I253" s="1"/>
      <c r="J253" s="1"/>
    </row>
    <row r="254" spans="1:10" s="4" customFormat="1" x14ac:dyDescent="0.2">
      <c r="A254" s="1"/>
      <c r="B254" s="1"/>
      <c r="C254" s="1"/>
      <c r="D254" s="1"/>
      <c r="E254" s="2"/>
      <c r="F254" s="1"/>
      <c r="G254" s="1"/>
      <c r="H254" s="3"/>
      <c r="I254" s="1"/>
      <c r="J254" s="1"/>
    </row>
    <row r="255" spans="1:10" s="4" customFormat="1" x14ac:dyDescent="0.2">
      <c r="A255" s="1"/>
      <c r="B255" s="1"/>
      <c r="C255" s="1"/>
      <c r="D255" s="1"/>
      <c r="E255" s="2"/>
      <c r="F255" s="1"/>
      <c r="G255" s="1"/>
      <c r="H255" s="3"/>
      <c r="I255" s="1"/>
      <c r="J255" s="1"/>
    </row>
    <row r="256" spans="1:10" s="4" customFormat="1" x14ac:dyDescent="0.2">
      <c r="A256" s="1"/>
      <c r="B256" s="1"/>
      <c r="C256" s="1"/>
      <c r="D256" s="1"/>
      <c r="E256" s="2"/>
      <c r="F256" s="1"/>
      <c r="G256" s="1"/>
      <c r="H256" s="3"/>
      <c r="I256" s="1"/>
      <c r="J256" s="1"/>
    </row>
    <row r="257" spans="1:10" s="4" customFormat="1" x14ac:dyDescent="0.2">
      <c r="A257" s="1"/>
      <c r="B257" s="1"/>
      <c r="C257" s="1"/>
      <c r="D257" s="1"/>
      <c r="E257" s="2"/>
      <c r="F257" s="1"/>
      <c r="G257" s="1"/>
      <c r="H257" s="3"/>
      <c r="I257" s="1"/>
      <c r="J257" s="1"/>
    </row>
    <row r="258" spans="1:10" s="4" customFormat="1" x14ac:dyDescent="0.2">
      <c r="A258" s="1"/>
      <c r="B258" s="1"/>
      <c r="C258" s="1"/>
      <c r="D258" s="1"/>
      <c r="E258" s="2"/>
      <c r="F258" s="1"/>
      <c r="G258" s="1"/>
      <c r="H258" s="3"/>
      <c r="I258" s="1"/>
      <c r="J258" s="1"/>
    </row>
    <row r="259" spans="1:10" s="4" customFormat="1" x14ac:dyDescent="0.2">
      <c r="A259" s="1"/>
      <c r="B259" s="1"/>
      <c r="C259" s="1"/>
      <c r="D259" s="1"/>
      <c r="E259" s="2"/>
      <c r="F259" s="1"/>
      <c r="G259" s="1"/>
      <c r="H259" s="3"/>
      <c r="I259" s="1"/>
      <c r="J259" s="1"/>
    </row>
    <row r="260" spans="1:10" s="4" customFormat="1" x14ac:dyDescent="0.2">
      <c r="A260" s="1"/>
      <c r="B260" s="1"/>
      <c r="C260" s="1"/>
      <c r="D260" s="1"/>
      <c r="E260" s="2"/>
      <c r="F260" s="1"/>
      <c r="G260" s="1"/>
      <c r="H260" s="3"/>
      <c r="I260" s="1"/>
      <c r="J260" s="1"/>
    </row>
    <row r="261" spans="1:10" s="4" customFormat="1" x14ac:dyDescent="0.2">
      <c r="A261" s="1"/>
      <c r="B261" s="1"/>
      <c r="C261" s="1"/>
      <c r="D261" s="1"/>
      <c r="E261" s="2"/>
      <c r="F261" s="1"/>
      <c r="G261" s="1"/>
      <c r="H261" s="3"/>
      <c r="I261" s="1"/>
      <c r="J261" s="1"/>
    </row>
    <row r="262" spans="1:10" s="4" customFormat="1" x14ac:dyDescent="0.2">
      <c r="A262" s="1"/>
      <c r="B262" s="1"/>
      <c r="C262" s="1"/>
      <c r="D262" s="1"/>
      <c r="E262" s="2"/>
      <c r="F262" s="1"/>
      <c r="G262" s="1"/>
      <c r="H262" s="3"/>
      <c r="I262" s="1"/>
      <c r="J262" s="1"/>
    </row>
    <row r="263" spans="1:10" s="4" customFormat="1" x14ac:dyDescent="0.2">
      <c r="A263" s="1"/>
      <c r="B263" s="1"/>
      <c r="C263" s="1"/>
      <c r="D263" s="1"/>
      <c r="E263" s="2"/>
      <c r="F263" s="1"/>
      <c r="G263" s="1"/>
      <c r="H263" s="3"/>
      <c r="I263" s="1"/>
      <c r="J263" s="1"/>
    </row>
    <row r="264" spans="1:10" s="4" customFormat="1" x14ac:dyDescent="0.2">
      <c r="A264" s="1"/>
      <c r="B264" s="1"/>
      <c r="C264" s="1"/>
      <c r="D264" s="1"/>
      <c r="E264" s="2"/>
      <c r="F264" s="1"/>
      <c r="G264" s="1"/>
      <c r="H264" s="3"/>
      <c r="I264" s="1"/>
      <c r="J264" s="1"/>
    </row>
    <row r="265" spans="1:10" s="4" customFormat="1" x14ac:dyDescent="0.2">
      <c r="A265" s="1"/>
      <c r="B265" s="1"/>
      <c r="C265" s="1"/>
      <c r="D265" s="1"/>
      <c r="E265" s="2"/>
      <c r="F265" s="1"/>
      <c r="G265" s="1"/>
      <c r="H265" s="3"/>
      <c r="I265" s="1"/>
      <c r="J265" s="1"/>
    </row>
    <row r="266" spans="1:10" s="4" customFormat="1" x14ac:dyDescent="0.2">
      <c r="A266" s="1"/>
      <c r="B266" s="1"/>
      <c r="C266" s="1"/>
      <c r="D266" s="1"/>
      <c r="E266" s="2"/>
      <c r="F266" s="1"/>
      <c r="G266" s="1"/>
      <c r="H266" s="3"/>
      <c r="I266" s="1"/>
      <c r="J266" s="1"/>
    </row>
    <row r="267" spans="1:10" s="4" customFormat="1" x14ac:dyDescent="0.2">
      <c r="A267" s="1"/>
      <c r="B267" s="1"/>
      <c r="C267" s="1"/>
      <c r="D267" s="1"/>
      <c r="E267" s="2"/>
      <c r="F267" s="1"/>
      <c r="G267" s="1"/>
      <c r="H267" s="3"/>
      <c r="I267" s="1"/>
      <c r="J267" s="1"/>
    </row>
    <row r="268" spans="1:10" s="4" customFormat="1" x14ac:dyDescent="0.2">
      <c r="A268" s="1"/>
      <c r="B268" s="1"/>
      <c r="C268" s="1"/>
      <c r="D268" s="1"/>
      <c r="E268" s="2"/>
      <c r="F268" s="1"/>
      <c r="G268" s="1"/>
      <c r="H268" s="3"/>
      <c r="I268" s="1"/>
      <c r="J268" s="1"/>
    </row>
  </sheetData>
  <mergeCells count="11">
    <mergeCell ref="A18:E18"/>
    <mergeCell ref="G18:H18"/>
    <mergeCell ref="G19:H19"/>
    <mergeCell ref="A20:E20"/>
    <mergeCell ref="A21:E21"/>
    <mergeCell ref="A19:E19"/>
    <mergeCell ref="A1:J1"/>
    <mergeCell ref="A4:J4"/>
    <mergeCell ref="A2:J2"/>
    <mergeCell ref="A3:J3"/>
    <mergeCell ref="A5:J5"/>
  </mergeCells>
  <phoneticPr fontId="0" type="noConversion"/>
  <printOptions horizontalCentered="1" verticalCentered="1"/>
  <pageMargins left="0.78740157480314965" right="0.78740157480314965" top="0.27559055118110237" bottom="0.23622047244094491" header="0.27559055118110237" footer="0.23622047244094491"/>
  <pageSetup paperSize="9" scale="67" orientation="landscape" r:id="rId1"/>
  <headerFooter alignWithMargins="0">
    <oddFooter xml:space="preserve">&amp;R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2"/>
  <sheetViews>
    <sheetView workbookViewId="0">
      <selection activeCell="H14" sqref="H14"/>
    </sheetView>
  </sheetViews>
  <sheetFormatPr baseColWidth="10" defaultRowHeight="12.75" x14ac:dyDescent="0.2"/>
  <cols>
    <col min="2" max="2" width="23.140625" customWidth="1"/>
    <col min="3" max="4" width="20.85546875" customWidth="1"/>
    <col min="5" max="5" width="22.28515625" customWidth="1"/>
    <col min="6" max="6" width="0.7109375" customWidth="1"/>
    <col min="7" max="7" width="14.140625" customWidth="1"/>
    <col min="10" max="10" width="13.7109375" customWidth="1"/>
  </cols>
  <sheetData>
    <row r="1" spans="1:10" ht="77.45" customHeight="1" thickBot="1" x14ac:dyDescent="0.25">
      <c r="A1" s="153" t="s">
        <v>99</v>
      </c>
      <c r="B1" s="154"/>
      <c r="C1" s="154"/>
      <c r="D1" s="154"/>
      <c r="E1" s="154"/>
      <c r="F1" s="154"/>
      <c r="G1" s="154"/>
      <c r="H1" s="154"/>
      <c r="I1" s="154"/>
      <c r="J1" s="155"/>
    </row>
    <row r="2" spans="1:10" ht="54" customHeight="1" x14ac:dyDescent="0.2">
      <c r="A2" s="164" t="s">
        <v>37</v>
      </c>
      <c r="B2" s="165"/>
      <c r="C2" s="165"/>
      <c r="D2" s="165"/>
      <c r="E2" s="165"/>
      <c r="F2" s="165"/>
      <c r="G2" s="165"/>
      <c r="H2" s="165"/>
      <c r="I2" s="165"/>
      <c r="J2" s="166"/>
    </row>
    <row r="3" spans="1:10" ht="42" customHeight="1" x14ac:dyDescent="0.2">
      <c r="A3" s="132" t="s">
        <v>102</v>
      </c>
      <c r="B3" s="133"/>
      <c r="C3" s="133"/>
      <c r="D3" s="133"/>
      <c r="E3" s="133"/>
      <c r="F3" s="133"/>
      <c r="G3" s="133"/>
      <c r="H3" s="133"/>
      <c r="I3" s="133"/>
      <c r="J3" s="167"/>
    </row>
    <row r="4" spans="1:10" ht="42" customHeight="1" x14ac:dyDescent="0.2">
      <c r="A4" s="156" t="s">
        <v>82</v>
      </c>
      <c r="B4" s="156"/>
      <c r="C4" s="156"/>
      <c r="D4" s="156"/>
      <c r="E4" s="156"/>
      <c r="F4" s="156"/>
      <c r="G4" s="156"/>
      <c r="H4" s="156"/>
      <c r="I4" s="156"/>
      <c r="J4" s="157"/>
    </row>
    <row r="5" spans="1:10" ht="47.25" x14ac:dyDescent="0.2">
      <c r="A5" s="40" t="s">
        <v>0</v>
      </c>
      <c r="B5" s="40" t="s">
        <v>1</v>
      </c>
      <c r="C5" s="40" t="s">
        <v>26</v>
      </c>
      <c r="D5" s="40" t="s">
        <v>75</v>
      </c>
      <c r="E5" s="40" t="s">
        <v>2</v>
      </c>
      <c r="F5" s="40"/>
      <c r="G5" s="42" t="s">
        <v>28</v>
      </c>
      <c r="H5" s="40" t="s">
        <v>15</v>
      </c>
      <c r="I5" s="40" t="s">
        <v>29</v>
      </c>
      <c r="J5" s="41" t="s">
        <v>30</v>
      </c>
    </row>
    <row r="6" spans="1:10" ht="40.9" customHeight="1" x14ac:dyDescent="0.2">
      <c r="A6" s="12" t="s">
        <v>68</v>
      </c>
      <c r="B6" s="13" t="s">
        <v>36</v>
      </c>
      <c r="C6" s="13" t="s">
        <v>70</v>
      </c>
      <c r="D6" s="13" t="s">
        <v>76</v>
      </c>
      <c r="E6" s="19" t="s">
        <v>12</v>
      </c>
      <c r="F6" s="65"/>
      <c r="G6" s="68"/>
      <c r="H6" s="15">
        <v>33.700000000000003</v>
      </c>
      <c r="I6" s="99">
        <f>G6*H6</f>
        <v>0</v>
      </c>
      <c r="J6" s="100">
        <f>I6*12</f>
        <v>0</v>
      </c>
    </row>
    <row r="7" spans="1:10" ht="90.75" thickBot="1" x14ac:dyDescent="0.25">
      <c r="A7" s="12" t="s">
        <v>69</v>
      </c>
      <c r="B7" s="13" t="s">
        <v>27</v>
      </c>
      <c r="C7" s="13" t="s">
        <v>71</v>
      </c>
      <c r="D7" s="13" t="s">
        <v>76</v>
      </c>
      <c r="E7" s="19" t="s">
        <v>12</v>
      </c>
      <c r="F7" s="65"/>
      <c r="G7" s="68"/>
      <c r="H7" s="15">
        <v>159.80000000000001</v>
      </c>
      <c r="I7" s="99">
        <f>G7*H7</f>
        <v>0</v>
      </c>
      <c r="J7" s="100">
        <f>I7*12</f>
        <v>0</v>
      </c>
    </row>
    <row r="8" spans="1:10" ht="15" x14ac:dyDescent="0.2">
      <c r="A8" s="158" t="s">
        <v>50</v>
      </c>
      <c r="B8" s="159"/>
      <c r="C8" s="159"/>
      <c r="D8" s="159"/>
      <c r="E8" s="159"/>
      <c r="F8" s="66"/>
      <c r="G8" s="56"/>
      <c r="H8" s="89">
        <f>SUM(H6:H7)</f>
        <v>193.5</v>
      </c>
      <c r="I8" s="84">
        <f>SUM(I6:I7)</f>
        <v>0</v>
      </c>
      <c r="J8" s="84">
        <f>SUM(J6:J7)</f>
        <v>0</v>
      </c>
    </row>
    <row r="9" spans="1:10" ht="20.25" customHeight="1" x14ac:dyDescent="0.2">
      <c r="A9" s="160" t="s">
        <v>51</v>
      </c>
      <c r="B9" s="161"/>
      <c r="C9" s="161"/>
      <c r="D9" s="161"/>
      <c r="E9" s="161"/>
      <c r="F9" s="65"/>
      <c r="G9" s="54"/>
      <c r="H9" s="55"/>
      <c r="I9" s="85">
        <f>I8*20%</f>
        <v>0</v>
      </c>
      <c r="J9" s="86">
        <f>J8*20%</f>
        <v>0</v>
      </c>
    </row>
    <row r="10" spans="1:10" ht="15.75" thickBot="1" x14ac:dyDescent="0.25">
      <c r="A10" s="162" t="s">
        <v>49</v>
      </c>
      <c r="B10" s="163"/>
      <c r="C10" s="163"/>
      <c r="D10" s="163"/>
      <c r="E10" s="163"/>
      <c r="F10" s="67"/>
      <c r="G10" s="47"/>
      <c r="H10" s="48"/>
      <c r="I10" s="87">
        <f>I8+I9</f>
        <v>0</v>
      </c>
      <c r="J10" s="88">
        <f>J8+J9</f>
        <v>0</v>
      </c>
    </row>
    <row r="11" spans="1:10" ht="15.75" thickBot="1" x14ac:dyDescent="0.25">
      <c r="A11" s="150" t="s">
        <v>16</v>
      </c>
      <c r="B11" s="151"/>
      <c r="C11" s="151"/>
      <c r="D11" s="151"/>
      <c r="E11" s="151"/>
      <c r="F11" s="151"/>
      <c r="G11" s="151"/>
      <c r="H11" s="151"/>
      <c r="I11" s="151"/>
      <c r="J11" s="152"/>
    </row>
    <row r="12" spans="1:10" ht="15" x14ac:dyDescent="0.25">
      <c r="A12" s="23"/>
      <c r="B12" s="23"/>
      <c r="C12" s="23"/>
      <c r="D12" s="23"/>
      <c r="E12" s="23"/>
      <c r="F12" s="23"/>
      <c r="G12" s="23"/>
      <c r="H12" s="23"/>
      <c r="I12" s="23"/>
      <c r="J12" s="23"/>
    </row>
  </sheetData>
  <mergeCells count="8">
    <mergeCell ref="A11:J11"/>
    <mergeCell ref="A1:J1"/>
    <mergeCell ref="A4:J4"/>
    <mergeCell ref="A8:E8"/>
    <mergeCell ref="A9:E9"/>
    <mergeCell ref="A10:E10"/>
    <mergeCell ref="A2:J2"/>
    <mergeCell ref="A3:J3"/>
  </mergeCells>
  <phoneticPr fontId="0" type="noConversion"/>
  <printOptions horizontalCentered="1" verticalCentered="1"/>
  <pageMargins left="0.78740157480314965" right="0.78740157480314965" top="0.62992125984251968" bottom="0.55118110236220474" header="0.51181102362204722" footer="0.27559055118110237"/>
  <pageSetup paperSize="9" orientation="landscape" r:id="rId1"/>
  <headerFooter alignWithMargins="0">
    <oddFooter xml:space="preserve">&amp;R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2"/>
  <sheetViews>
    <sheetView topLeftCell="A6" workbookViewId="0">
      <selection activeCell="K10" sqref="K10"/>
    </sheetView>
  </sheetViews>
  <sheetFormatPr baseColWidth="10" defaultRowHeight="12.75" x14ac:dyDescent="0.2"/>
  <cols>
    <col min="1" max="1" width="26.85546875" customWidth="1"/>
    <col min="2" max="2" width="24.42578125" style="8" customWidth="1"/>
    <col min="3" max="3" width="25.42578125" customWidth="1"/>
    <col min="4" max="4" width="44" customWidth="1"/>
  </cols>
  <sheetData>
    <row r="1" spans="1:7" ht="79.150000000000006" customHeight="1" x14ac:dyDescent="0.2">
      <c r="A1" s="185" t="s">
        <v>99</v>
      </c>
      <c r="B1" s="186"/>
      <c r="C1" s="186"/>
      <c r="D1" s="187"/>
    </row>
    <row r="2" spans="1:7" s="7" customFormat="1" ht="46.15" customHeight="1" x14ac:dyDescent="0.2">
      <c r="A2" s="182" t="s">
        <v>110</v>
      </c>
      <c r="B2" s="183"/>
      <c r="C2" s="183"/>
      <c r="D2" s="184"/>
    </row>
    <row r="3" spans="1:7" s="7" customFormat="1" ht="28.9" customHeight="1" x14ac:dyDescent="0.2">
      <c r="A3" s="179" t="s">
        <v>82</v>
      </c>
      <c r="B3" s="180"/>
      <c r="C3" s="180"/>
      <c r="D3" s="181"/>
    </row>
    <row r="4" spans="1:7" s="7" customFormat="1" ht="36" customHeight="1" x14ac:dyDescent="0.2">
      <c r="A4" s="174" t="s">
        <v>31</v>
      </c>
      <c r="B4" s="177"/>
      <c r="C4" s="177"/>
      <c r="D4" s="178"/>
    </row>
    <row r="5" spans="1:7" s="7" customFormat="1" ht="15" customHeight="1" x14ac:dyDescent="0.2">
      <c r="A5" s="39"/>
      <c r="B5" s="40" t="s">
        <v>17</v>
      </c>
      <c r="C5" s="40" t="s">
        <v>33</v>
      </c>
      <c r="D5" s="41" t="s">
        <v>34</v>
      </c>
    </row>
    <row r="6" spans="1:7" s="7" customFormat="1" ht="15" x14ac:dyDescent="0.2">
      <c r="A6" s="25"/>
      <c r="B6" s="26"/>
      <c r="C6" s="18"/>
      <c r="D6" s="105"/>
    </row>
    <row r="7" spans="1:7" s="7" customFormat="1" ht="15.75" x14ac:dyDescent="0.2">
      <c r="A7" s="31" t="s">
        <v>103</v>
      </c>
      <c r="B7" s="32">
        <f>SUM('DPGF-U1172-Lille Tableau 1'!G19:H19)</f>
        <v>2431.9300000000003</v>
      </c>
      <c r="C7" s="101">
        <f>'DPGF-U1172-Lille Tableau 1'!I19</f>
        <v>0</v>
      </c>
      <c r="D7" s="106">
        <f>'DPGF-U1172-Lille Tableau 1'!J19</f>
        <v>0</v>
      </c>
    </row>
    <row r="8" spans="1:7" ht="15" x14ac:dyDescent="0.25">
      <c r="A8" s="21"/>
      <c r="B8" s="24"/>
      <c r="C8" s="22"/>
      <c r="D8" s="107"/>
    </row>
    <row r="9" spans="1:7" ht="17.25" customHeight="1" x14ac:dyDescent="0.2">
      <c r="A9" s="168" t="s">
        <v>32</v>
      </c>
      <c r="B9" s="172"/>
      <c r="C9" s="172"/>
      <c r="D9" s="173"/>
      <c r="E9" s="10"/>
      <c r="F9" s="10"/>
      <c r="G9" s="10"/>
    </row>
    <row r="10" spans="1:7" ht="15.6" customHeight="1" x14ac:dyDescent="0.2">
      <c r="A10" s="168" t="s">
        <v>18</v>
      </c>
      <c r="B10" s="169"/>
      <c r="C10" s="169"/>
      <c r="D10" s="170"/>
      <c r="E10" s="11"/>
      <c r="F10" s="11"/>
      <c r="G10" s="11"/>
    </row>
    <row r="11" spans="1:7" ht="15.75" x14ac:dyDescent="0.2">
      <c r="A11" s="39"/>
      <c r="B11" s="40" t="s">
        <v>17</v>
      </c>
      <c r="C11" s="40" t="s">
        <v>33</v>
      </c>
      <c r="D11" s="41" t="s">
        <v>34</v>
      </c>
      <c r="E11" s="9"/>
      <c r="F11" s="9"/>
      <c r="G11" s="9"/>
    </row>
    <row r="12" spans="1:7" ht="15" x14ac:dyDescent="0.2">
      <c r="A12" s="28"/>
      <c r="B12" s="29"/>
      <c r="C12" s="30"/>
      <c r="D12" s="108"/>
      <c r="E12" s="9"/>
      <c r="F12" s="9"/>
      <c r="G12" s="9"/>
    </row>
    <row r="13" spans="1:7" ht="15.75" customHeight="1" x14ac:dyDescent="0.2">
      <c r="A13" s="31" t="s">
        <v>104</v>
      </c>
      <c r="B13" s="33">
        <f>'DPGF-U1172-Lille Tableau 2'!H8</f>
        <v>193.5</v>
      </c>
      <c r="C13" s="102">
        <f>'DPGF-U1172-Lille Tableau 2'!I8</f>
        <v>0</v>
      </c>
      <c r="D13" s="109">
        <f>'DPGF-U1172-Lille Tableau 2'!J8</f>
        <v>0</v>
      </c>
      <c r="E13" s="9"/>
      <c r="F13" s="9"/>
      <c r="G13" s="9"/>
    </row>
    <row r="14" spans="1:7" ht="15" customHeight="1" x14ac:dyDescent="0.25">
      <c r="A14" s="21"/>
      <c r="B14" s="24"/>
      <c r="C14" s="22"/>
      <c r="D14" s="107"/>
    </row>
    <row r="15" spans="1:7" ht="17.25" customHeight="1" x14ac:dyDescent="0.2">
      <c r="A15" s="168" t="s">
        <v>19</v>
      </c>
      <c r="B15" s="172"/>
      <c r="C15" s="172"/>
      <c r="D15" s="173"/>
      <c r="E15" s="10"/>
      <c r="F15" s="10"/>
      <c r="G15" s="10"/>
    </row>
    <row r="16" spans="1:7" ht="15.6" customHeight="1" x14ac:dyDescent="0.2">
      <c r="A16" s="168" t="s">
        <v>20</v>
      </c>
      <c r="B16" s="169"/>
      <c r="C16" s="169"/>
      <c r="D16" s="170"/>
      <c r="E16" s="11"/>
      <c r="F16" s="11"/>
      <c r="G16" s="11"/>
    </row>
    <row r="17" spans="1:7" ht="15.75" x14ac:dyDescent="0.2">
      <c r="A17" s="39"/>
      <c r="B17" s="40" t="s">
        <v>17</v>
      </c>
      <c r="C17" s="40" t="s">
        <v>33</v>
      </c>
      <c r="D17" s="41" t="s">
        <v>34</v>
      </c>
      <c r="E17" s="9"/>
      <c r="F17" s="9"/>
      <c r="G17" s="9"/>
    </row>
    <row r="18" spans="1:7" ht="15" x14ac:dyDescent="0.2">
      <c r="A18" s="28"/>
      <c r="B18" s="29"/>
      <c r="C18" s="30"/>
      <c r="D18" s="108"/>
      <c r="E18" s="9"/>
      <c r="F18" s="9"/>
      <c r="G18" s="9"/>
    </row>
    <row r="19" spans="1:7" ht="15.75" x14ac:dyDescent="0.2">
      <c r="A19" s="31" t="s">
        <v>38</v>
      </c>
      <c r="B19" s="33">
        <v>500</v>
      </c>
      <c r="C19" s="94"/>
      <c r="D19" s="110">
        <f>C19*12</f>
        <v>0</v>
      </c>
      <c r="E19" s="9"/>
      <c r="F19" s="9"/>
      <c r="G19" s="9"/>
    </row>
    <row r="20" spans="1:7" ht="15" x14ac:dyDescent="0.25">
      <c r="A20" s="21"/>
      <c r="B20" s="24"/>
      <c r="C20" s="22"/>
      <c r="D20" s="107"/>
    </row>
    <row r="21" spans="1:7" ht="17.25" customHeight="1" x14ac:dyDescent="0.2">
      <c r="A21" s="174" t="s">
        <v>14</v>
      </c>
      <c r="B21" s="175"/>
      <c r="C21" s="175"/>
      <c r="D21" s="176"/>
      <c r="E21" s="10"/>
      <c r="F21" s="10"/>
      <c r="G21" s="10"/>
    </row>
    <row r="22" spans="1:7" ht="15.6" customHeight="1" x14ac:dyDescent="0.2">
      <c r="A22" s="174" t="s">
        <v>24</v>
      </c>
      <c r="B22" s="177"/>
      <c r="C22" s="177"/>
      <c r="D22" s="178"/>
      <c r="E22" s="11"/>
      <c r="F22" s="11"/>
      <c r="G22" s="11"/>
    </row>
    <row r="23" spans="1:7" ht="15.75" x14ac:dyDescent="0.2">
      <c r="A23" s="39"/>
      <c r="B23" s="40" t="s">
        <v>17</v>
      </c>
      <c r="C23" s="40" t="s">
        <v>105</v>
      </c>
      <c r="D23" s="41" t="s">
        <v>106</v>
      </c>
      <c r="E23" s="9"/>
      <c r="F23" s="9"/>
      <c r="G23" s="9"/>
    </row>
    <row r="24" spans="1:7" ht="16.5" thickBot="1" x14ac:dyDescent="0.25">
      <c r="A24" s="104" t="s">
        <v>107</v>
      </c>
      <c r="B24" s="34">
        <f>B7+B13+B19</f>
        <v>3125.4300000000003</v>
      </c>
      <c r="C24" s="103">
        <f>C7+C13+C19</f>
        <v>0</v>
      </c>
      <c r="D24" s="111">
        <f>D7+D13+D19</f>
        <v>0</v>
      </c>
      <c r="E24" s="9"/>
      <c r="F24" s="9"/>
      <c r="G24" s="9"/>
    </row>
    <row r="25" spans="1:7" ht="15" x14ac:dyDescent="0.25">
      <c r="A25" s="92" t="s">
        <v>51</v>
      </c>
      <c r="B25" s="57"/>
      <c r="C25" s="90">
        <f>C24*20%</f>
        <v>0</v>
      </c>
      <c r="D25" s="112">
        <f>D24*20%</f>
        <v>0</v>
      </c>
    </row>
    <row r="26" spans="1:7" ht="15.75" thickBot="1" x14ac:dyDescent="0.3">
      <c r="A26" s="93" t="s">
        <v>49</v>
      </c>
      <c r="B26" s="58"/>
      <c r="C26" s="91">
        <f>C24+C25</f>
        <v>0</v>
      </c>
      <c r="D26" s="113">
        <f>D24+D25</f>
        <v>0</v>
      </c>
    </row>
    <row r="27" spans="1:7" ht="15" x14ac:dyDescent="0.25">
      <c r="A27" s="23"/>
      <c r="B27" s="27"/>
      <c r="C27" s="23"/>
      <c r="D27" s="23"/>
    </row>
    <row r="28" spans="1:7" ht="15" x14ac:dyDescent="0.25">
      <c r="A28" s="171" t="s">
        <v>16</v>
      </c>
      <c r="B28" s="171"/>
      <c r="C28" s="171"/>
      <c r="D28" s="23"/>
    </row>
    <row r="29" spans="1:7" ht="15" x14ac:dyDescent="0.25">
      <c r="A29" s="35"/>
      <c r="B29" s="36"/>
      <c r="C29" s="35"/>
      <c r="D29" s="23"/>
    </row>
    <row r="30" spans="1:7" ht="15" x14ac:dyDescent="0.25">
      <c r="A30" s="35" t="s">
        <v>23</v>
      </c>
      <c r="B30" s="36"/>
      <c r="C30" s="35"/>
      <c r="D30" s="23"/>
    </row>
    <row r="31" spans="1:7" ht="15" x14ac:dyDescent="0.25">
      <c r="A31" s="35" t="s">
        <v>21</v>
      </c>
      <c r="B31" s="36"/>
      <c r="C31" s="35"/>
      <c r="D31" s="23"/>
    </row>
    <row r="32" spans="1:7" ht="15" x14ac:dyDescent="0.25">
      <c r="A32" s="23"/>
      <c r="B32" s="27"/>
      <c r="C32" s="23"/>
      <c r="D32" s="23"/>
    </row>
  </sheetData>
  <mergeCells count="11">
    <mergeCell ref="A3:D3"/>
    <mergeCell ref="A4:D4"/>
    <mergeCell ref="A2:D2"/>
    <mergeCell ref="A1:D1"/>
    <mergeCell ref="A15:D15"/>
    <mergeCell ref="A16:D16"/>
    <mergeCell ref="A28:C28"/>
    <mergeCell ref="A10:D10"/>
    <mergeCell ref="A9:D9"/>
    <mergeCell ref="A21:D21"/>
    <mergeCell ref="A22:D22"/>
  </mergeCells>
  <phoneticPr fontId="0" type="noConversion"/>
  <pageMargins left="0.7" right="0.7" top="0.75" bottom="0.75" header="0.3" footer="0.3"/>
  <pageSetup paperSize="9" scale="78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B08D6-D9D9-4200-92AF-A3F632E01117}">
  <dimension ref="A1:F11"/>
  <sheetViews>
    <sheetView tabSelected="1" topLeftCell="A5" workbookViewId="0">
      <selection activeCell="F16" sqref="F16"/>
    </sheetView>
  </sheetViews>
  <sheetFormatPr baseColWidth="10" defaultRowHeight="12.75" x14ac:dyDescent="0.2"/>
  <cols>
    <col min="1" max="1" width="114.28515625" customWidth="1"/>
    <col min="2" max="2" width="12.5703125" customWidth="1"/>
    <col min="3" max="3" width="19.140625" customWidth="1"/>
    <col min="4" max="4" width="22.42578125" customWidth="1"/>
    <col min="5" max="5" width="20" customWidth="1"/>
    <col min="6" max="6" width="28.42578125" customWidth="1"/>
  </cols>
  <sheetData>
    <row r="1" spans="1:6" ht="48" customHeight="1" thickBot="1" x14ac:dyDescent="0.25">
      <c r="A1" s="195" t="s">
        <v>101</v>
      </c>
      <c r="B1" s="196"/>
      <c r="C1" s="196"/>
      <c r="D1" s="196"/>
      <c r="E1" s="196"/>
      <c r="F1" s="197"/>
    </row>
    <row r="2" spans="1:6" ht="53.45" customHeight="1" thickBot="1" x14ac:dyDescent="0.25">
      <c r="A2" s="188" t="s">
        <v>82</v>
      </c>
      <c r="B2" s="189"/>
      <c r="C2" s="189"/>
      <c r="D2" s="189"/>
      <c r="E2" s="189"/>
      <c r="F2" s="190"/>
    </row>
    <row r="3" spans="1:6" ht="54" customHeight="1" thickBot="1" x14ac:dyDescent="0.25">
      <c r="A3" s="191" t="s">
        <v>83</v>
      </c>
      <c r="B3" s="192"/>
      <c r="C3" s="192"/>
      <c r="D3" s="192"/>
      <c r="E3" s="193"/>
      <c r="F3" s="194"/>
    </row>
    <row r="4" spans="1:6" ht="75" x14ac:dyDescent="0.2">
      <c r="A4" s="69" t="s">
        <v>84</v>
      </c>
      <c r="B4" s="69" t="s">
        <v>85</v>
      </c>
      <c r="C4" s="69" t="s">
        <v>86</v>
      </c>
      <c r="D4" s="69" t="s">
        <v>87</v>
      </c>
      <c r="E4" s="69" t="s">
        <v>108</v>
      </c>
      <c r="F4" s="70" t="s">
        <v>88</v>
      </c>
    </row>
    <row r="5" spans="1:6" ht="39" customHeight="1" x14ac:dyDescent="0.2">
      <c r="A5" s="71" t="s">
        <v>89</v>
      </c>
      <c r="B5" s="72"/>
      <c r="C5" s="73"/>
      <c r="D5" s="74"/>
      <c r="E5" s="74"/>
      <c r="F5" s="73"/>
    </row>
    <row r="6" spans="1:6" ht="175.15" customHeight="1" x14ac:dyDescent="0.2">
      <c r="A6" s="75" t="s">
        <v>90</v>
      </c>
      <c r="B6" s="76" t="s">
        <v>91</v>
      </c>
      <c r="C6" s="77"/>
      <c r="D6" s="114"/>
      <c r="E6" s="115">
        <f>D6*20%</f>
        <v>0</v>
      </c>
      <c r="F6" s="115">
        <f>D6+E6</f>
        <v>0</v>
      </c>
    </row>
    <row r="7" spans="1:6" ht="53.45" customHeight="1" x14ac:dyDescent="0.2">
      <c r="A7" s="78" t="s">
        <v>109</v>
      </c>
      <c r="B7" s="79" t="s">
        <v>92</v>
      </c>
      <c r="C7" s="79" t="s">
        <v>93</v>
      </c>
      <c r="D7" s="116"/>
      <c r="E7" s="115">
        <f t="shared" ref="E7:E9" si="0">D7*20%</f>
        <v>0</v>
      </c>
      <c r="F7" s="115">
        <f t="shared" ref="F7:F9" si="1">D7+E7</f>
        <v>0</v>
      </c>
    </row>
    <row r="8" spans="1:6" ht="43.15" customHeight="1" x14ac:dyDescent="0.2">
      <c r="A8" s="78" t="s">
        <v>109</v>
      </c>
      <c r="B8" s="79" t="s">
        <v>92</v>
      </c>
      <c r="C8" s="79" t="s">
        <v>94</v>
      </c>
      <c r="D8" s="116"/>
      <c r="E8" s="115">
        <f t="shared" si="0"/>
        <v>0</v>
      </c>
      <c r="F8" s="115">
        <f t="shared" si="1"/>
        <v>0</v>
      </c>
    </row>
    <row r="9" spans="1:6" ht="39" customHeight="1" x14ac:dyDescent="0.2">
      <c r="A9" s="78" t="s">
        <v>109</v>
      </c>
      <c r="B9" s="79" t="s">
        <v>92</v>
      </c>
      <c r="C9" s="79" t="s">
        <v>95</v>
      </c>
      <c r="D9" s="116"/>
      <c r="E9" s="115">
        <f t="shared" si="0"/>
        <v>0</v>
      </c>
      <c r="F9" s="115">
        <f t="shared" si="1"/>
        <v>0</v>
      </c>
    </row>
    <row r="10" spans="1:6" ht="14.25" x14ac:dyDescent="0.2">
      <c r="A10" s="80"/>
      <c r="B10" s="80"/>
      <c r="C10" s="80"/>
      <c r="D10" s="80"/>
      <c r="E10" s="80"/>
      <c r="F10" s="80"/>
    </row>
    <row r="11" spans="1:6" ht="14.25" x14ac:dyDescent="0.2">
      <c r="A11" s="80"/>
      <c r="B11" s="80"/>
      <c r="C11" s="80"/>
      <c r="D11" s="80"/>
      <c r="E11" s="80"/>
      <c r="F11" s="80"/>
    </row>
  </sheetData>
  <mergeCells count="3">
    <mergeCell ref="A2:F2"/>
    <mergeCell ref="A3:F3"/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4</vt:i4>
      </vt:variant>
    </vt:vector>
  </HeadingPairs>
  <TitlesOfParts>
    <vt:vector size="9" baseType="lpstr">
      <vt:lpstr>Page de garde</vt:lpstr>
      <vt:lpstr>DPGF-U1172-Lille Tableau 1</vt:lpstr>
      <vt:lpstr>DPGF-U1172-Lille Tableau 2</vt:lpstr>
      <vt:lpstr>DPGF-U1172-BILAN Tableau 3</vt:lpstr>
      <vt:lpstr>BPU</vt:lpstr>
      <vt:lpstr>'DPGF-U1172-BILAN Tableau 3'!Zone_d_impression</vt:lpstr>
      <vt:lpstr>'DPGF-U1172-Lille Tableau 1'!Zone_d_impression</vt:lpstr>
      <vt:lpstr>'DPGF-U1172-Lille Tableau 2'!Zone_d_impression</vt:lpstr>
      <vt:lpstr>'Page de garde'!Zone_d_impression</vt:lpstr>
    </vt:vector>
  </TitlesOfParts>
  <Company>INSERM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 Mathon</dc:creator>
  <cp:lastModifiedBy>Thierry Vaes</cp:lastModifiedBy>
  <cp:lastPrinted>2021-02-08T10:22:08Z</cp:lastPrinted>
  <dcterms:created xsi:type="dcterms:W3CDTF">2006-01-20T07:41:29Z</dcterms:created>
  <dcterms:modified xsi:type="dcterms:W3CDTF">2025-10-14T15:12:11Z</dcterms:modified>
</cp:coreProperties>
</file>